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landa.garzon\Documents\PAII\Indicadores 2021\7. GT\"/>
    </mc:Choice>
  </mc:AlternateContent>
  <xr:revisionPtr revIDLastSave="0" documentId="13_ncr:1_{5DFFBDE2-1B70-4F3B-BF94-50F7013EDC6F}" xr6:coauthVersionLast="46" xr6:coauthVersionMax="46" xr10:uidLastSave="{00000000-0000-0000-0000-000000000000}"/>
  <workbookProtection workbookAlgorithmName="SHA-512" workbookHashValue="3yP5lb+GF+684oL260pxdDiMOeNmeFGLTCkKlWr9ci33CUJWH6FpmcxOCJprzsYFHB0XoFiNruaHtOkuGcgIgA==" workbookSaltValue="3eMyZKeDONHANXPvH+AYuw==" workbookSpinCount="100000" lockStructure="1"/>
  <bookViews>
    <workbookView xWindow="28680" yWindow="1440" windowWidth="20730" windowHeight="11160" xr2:uid="{398A9564-5365-461F-9CC0-A2DAD1458E60}"/>
  </bookViews>
  <sheets>
    <sheet name="PAII-44_EP_TAR" sheetId="2" r:id="rId1"/>
    <sheet name="Ejecucion Proyectos_PAII-44_TAR" sheetId="1" state="hidden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2" l="1"/>
  <c r="D17" i="2"/>
  <c r="D18" i="2"/>
  <c r="E16" i="2"/>
  <c r="D19" i="2"/>
  <c r="E20" i="2" l="1"/>
  <c r="F16" i="2" l="1"/>
  <c r="V18" i="2"/>
  <c r="V10" i="2"/>
  <c r="S10" i="2"/>
  <c r="O10" i="2"/>
  <c r="H10" i="2"/>
  <c r="D10" i="2"/>
  <c r="Y8" i="2"/>
  <c r="W8" i="2"/>
  <c r="U8" i="2"/>
  <c r="Q8" i="2"/>
  <c r="N8" i="2"/>
  <c r="C10" i="1"/>
  <c r="T8" i="1"/>
  <c r="T7" i="1"/>
  <c r="T6" i="1"/>
  <c r="D20" i="2" l="1"/>
  <c r="F20" i="2" s="1"/>
</calcChain>
</file>

<file path=xl/sharedStrings.xml><?xml version="1.0" encoding="utf-8"?>
<sst xmlns="http://schemas.openxmlformats.org/spreadsheetml/2006/main" count="105" uniqueCount="90">
  <si>
    <t>PAPEL DE TRABAJO 
INDICADORES DE GESTIÓN</t>
  </si>
  <si>
    <t>Programación 2021</t>
  </si>
  <si>
    <t>ID-Act</t>
  </si>
  <si>
    <t>Peso/100</t>
  </si>
  <si>
    <t>Descripción Actividad</t>
  </si>
  <si>
    <t>Nombre</t>
  </si>
  <si>
    <t>Objetivo Indicador</t>
  </si>
  <si>
    <t>Unidad de Medida</t>
  </si>
  <si>
    <t>Tipo de Indicador</t>
  </si>
  <si>
    <t>Fuente de datos</t>
  </si>
  <si>
    <t>Formula</t>
  </si>
  <si>
    <t>Línea base
2020</t>
  </si>
  <si>
    <t>Meta
2021</t>
  </si>
  <si>
    <t>Producto</t>
  </si>
  <si>
    <t>Fecha Inicio</t>
  </si>
  <si>
    <t>Fecha Fin</t>
  </si>
  <si>
    <t>1er Trimestre</t>
  </si>
  <si>
    <t>2do Trimestre</t>
  </si>
  <si>
    <t>3er Trimestre</t>
  </si>
  <si>
    <t>4to Trimestre</t>
  </si>
  <si>
    <t>Total</t>
  </si>
  <si>
    <t>Unidades</t>
  </si>
  <si>
    <t>Medir el avance de ejecución del contrato de conseción de la PLMB</t>
  </si>
  <si>
    <t>Resultado</t>
  </si>
  <si>
    <t>Eficacia</t>
  </si>
  <si>
    <t xml:space="preserve">Documentos soportes del desarrollo de las actividades </t>
  </si>
  <si>
    <t>% de avance de ejecución de la vigencia/% de avance programado de la vigencia</t>
  </si>
  <si>
    <t>PAII -38</t>
  </si>
  <si>
    <t>Realizar los estudios previos de la construcción e interventoria de la Galería (Equipamiento cultural) al costado oriental de la estación E16.</t>
  </si>
  <si>
    <t>Estudios previos de la construcción e interventoria de la Galería (Equipamiento cultural) al costado oriental de la estación E16.</t>
  </si>
  <si>
    <t>Medir la entrega de los estudios previos de la construcción e interventoria de la Galeria.</t>
  </si>
  <si>
    <t>Estudio Previo</t>
  </si>
  <si>
    <t>N° de estudios previos entregados</t>
  </si>
  <si>
    <t xml:space="preserve">Radicación de estudios previos a contratación </t>
  </si>
  <si>
    <t>PAII -39</t>
  </si>
  <si>
    <t>Realizar los estudios previos para realizar los estudios geotécnicos en el Jardín de las Hortensias, cuyo resultado será insumo para el contrato de ejecución del Traslado del Bolívar ecuestre.</t>
  </si>
  <si>
    <t>Estudios previos para realizar los estudios geotécnicos en el Jardín de las Hortensias</t>
  </si>
  <si>
    <t>Medir la entrega de los estudios previos  para la realizar el estudio geotecnico</t>
  </si>
  <si>
    <t>PAII -44</t>
  </si>
  <si>
    <t xml:space="preserve">Desarrollar  las actividades de gestión asociadas al Traslado de Redes Anticipadas TAR con  las ESP, de acuerdo con su nivel de prioridad para esta vigencia. </t>
  </si>
  <si>
    <t>Gestión de TAR</t>
  </si>
  <si>
    <t>Medir el avance de las actividades de gestión asociadas al TAR con las ESP</t>
  </si>
  <si>
    <t>Porcentual</t>
  </si>
  <si>
    <t>Documentos soportes del desarrollo de las actividades</t>
  </si>
  <si>
    <t>(N° de acuerdo suscritos/N° de acuerdos previstos)*100</t>
  </si>
  <si>
    <t>Informe de seguimiento TAR</t>
  </si>
  <si>
    <t>Medir el avance de ejecución del contrato de apoyo técnico especializado (PMO)</t>
  </si>
  <si>
    <t># de informes presentados por la PMO/# de informes aprobados a la PMO</t>
  </si>
  <si>
    <t>Informes de seguimiento de la interventoría</t>
  </si>
  <si>
    <t xml:space="preserve">Medir el avance de ejecución del contrato de interventoría </t>
  </si>
  <si>
    <t># de informes presentados por la interventoría/# de informes aprobados a la interventoría</t>
  </si>
  <si>
    <t>Para PMO e Interventoría se tendrá como meta aprobar 12 informes en cada uno de ellos durante la vigencia.</t>
  </si>
  <si>
    <t xml:space="preserve">PROCESO: PLANEACIÓN ESTRATÉGICA </t>
  </si>
  <si>
    <t>FORMATO FICHA TÉCNICA INDICADORES DE GESTIÓN</t>
  </si>
  <si>
    <t>CÓDIGO: PE-FR-006</t>
  </si>
  <si>
    <t>VERSIÓN: 4</t>
  </si>
  <si>
    <t>INFORMACIÓN DEL INDICADOR</t>
  </si>
  <si>
    <t>Proceso:</t>
  </si>
  <si>
    <t>2. (EP) Ejecución de Proyectos</t>
  </si>
  <si>
    <t>Sub-Proceso:</t>
  </si>
  <si>
    <t>ID PAII</t>
  </si>
  <si>
    <t>Ponderación</t>
  </si>
  <si>
    <t>Nombre del Indicador</t>
  </si>
  <si>
    <t>Objetivo del indicador</t>
  </si>
  <si>
    <t>Frecuencia</t>
  </si>
  <si>
    <t>Trimestral</t>
  </si>
  <si>
    <t>Fuente de Información</t>
  </si>
  <si>
    <t>Formula del Indicador</t>
  </si>
  <si>
    <t>Meta</t>
  </si>
  <si>
    <t>Responsable de la Medición</t>
  </si>
  <si>
    <t>Líder del proceso</t>
  </si>
  <si>
    <t>MEDICIÓN DEL AVANCE Y CUMPLIMIENTO DEL INDICADOR</t>
  </si>
  <si>
    <t>Periodo</t>
  </si>
  <si>
    <t>Programado</t>
  </si>
  <si>
    <t>Ejecutado</t>
  </si>
  <si>
    <t>%</t>
  </si>
  <si>
    <t>Grafico Meta VS. Avance</t>
  </si>
  <si>
    <t>ENE - MAR</t>
  </si>
  <si>
    <t>ABR - JUN</t>
  </si>
  <si>
    <t>Línea base</t>
  </si>
  <si>
    <t>JUL - SEPT</t>
  </si>
  <si>
    <t>OCT - DIC</t>
  </si>
  <si>
    <t>Ejec/Prog
Vigencia</t>
  </si>
  <si>
    <t>INFORME DE AVANCE CUALITATIVO</t>
  </si>
  <si>
    <t xml:space="preserve">Avance y logros </t>
  </si>
  <si>
    <t>Retrasos y soluciones</t>
  </si>
  <si>
    <t>Producto Obtenido</t>
  </si>
  <si>
    <t>Acuerdo Específico No.6 de ETB</t>
  </si>
  <si>
    <t>Se suscribió el acuerdo No.6  con ETB.</t>
  </si>
  <si>
    <t>retrasos: se han presentado por ser  acuerdos de alta complejidad que han requerido: 
1). AE2 EAAB ha requerido validación de todos los documentos precontractuales por las 3 entidades que van a. intervernir, asi como por la emisión del CDP por parte de la EAAB. 
2). AE5  CODENSA: el proceso  de aprobación final ha requerido reuniones adicionales, así como la aprobación del CONFIS  
3). AE7 ETB: Se están recibiendo los últimos productos que  soportarán el cronograma del Acuerdo.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</si>
</sst>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45"/>
      </patternFill>
    </fill>
    <fill>
      <patternFill patternType="solid">
        <fgColor rgb="FF00B0F0"/>
        <bgColor indexed="45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94">
    <xf numFmtId="0" fontId="0" fillId="0" borderId="0" xfId="0"/>
    <xf numFmtId="0" fontId="4" fillId="0" borderId="0" xfId="0" applyFont="1"/>
    <xf numFmtId="0" fontId="5" fillId="2" borderId="0" xfId="0" applyFont="1" applyFill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9" fontId="4" fillId="2" borderId="0" xfId="1" applyFont="1" applyFill="1"/>
    <xf numFmtId="9" fontId="4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164" fontId="4" fillId="2" borderId="0" xfId="0" applyNumberFormat="1" applyFont="1" applyFill="1"/>
    <xf numFmtId="16" fontId="4" fillId="2" borderId="0" xfId="0" applyNumberFormat="1" applyFont="1" applyFill="1"/>
    <xf numFmtId="0" fontId="10" fillId="8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/>
    </xf>
    <xf numFmtId="0" fontId="9" fillId="2" borderId="0" xfId="0" applyFont="1" applyFill="1" applyAlignment="1">
      <alignment horizontal="center"/>
    </xf>
    <xf numFmtId="0" fontId="10" fillId="5" borderId="1" xfId="0" applyFont="1" applyFill="1" applyBorder="1" applyAlignment="1">
      <alignment horizontal="center" vertical="center" wrapText="1"/>
    </xf>
    <xf numFmtId="9" fontId="9" fillId="5" borderId="1" xfId="0" applyNumberFormat="1" applyFont="1" applyFill="1" applyBorder="1" applyAlignment="1">
      <alignment horizontal="center" vertical="center"/>
    </xf>
    <xf numFmtId="9" fontId="10" fillId="5" borderId="1" xfId="0" applyNumberFormat="1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9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9" fillId="2" borderId="0" xfId="0" applyFont="1" applyFill="1" applyAlignment="1">
      <alignment vertical="center"/>
    </xf>
    <xf numFmtId="0" fontId="9" fillId="2" borderId="8" xfId="0" applyFont="1" applyFill="1" applyBorder="1"/>
    <xf numFmtId="0" fontId="9" fillId="2" borderId="9" xfId="0" applyFont="1" applyFill="1" applyBorder="1"/>
    <xf numFmtId="0" fontId="9" fillId="2" borderId="10" xfId="0" applyFont="1" applyFill="1" applyBorder="1"/>
    <xf numFmtId="0" fontId="9" fillId="2" borderId="11" xfId="0" applyFont="1" applyFill="1" applyBorder="1"/>
    <xf numFmtId="0" fontId="9" fillId="2" borderId="12" xfId="0" applyFont="1" applyFill="1" applyBorder="1"/>
    <xf numFmtId="9" fontId="9" fillId="2" borderId="1" xfId="1" applyFont="1" applyFill="1" applyBorder="1" applyAlignment="1">
      <alignment horizontal="center" vertical="center"/>
    </xf>
    <xf numFmtId="9" fontId="10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9" fillId="2" borderId="13" xfId="0" applyFont="1" applyFill="1" applyBorder="1"/>
    <xf numFmtId="0" fontId="9" fillId="2" borderId="14" xfId="0" applyFont="1" applyFill="1" applyBorder="1"/>
    <xf numFmtId="0" fontId="9" fillId="2" borderId="15" xfId="0" applyFont="1" applyFill="1" applyBorder="1"/>
    <xf numFmtId="0" fontId="10" fillId="2" borderId="4" xfId="0" applyFont="1" applyFill="1" applyBorder="1" applyAlignment="1">
      <alignment horizontal="center" vertical="center"/>
    </xf>
    <xf numFmtId="9" fontId="9" fillId="5" borderId="1" xfId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1" fontId="9" fillId="2" borderId="5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0" fontId="12" fillId="8" borderId="7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justify" vertical="center" wrapText="1"/>
    </xf>
    <xf numFmtId="0" fontId="9" fillId="2" borderId="7" xfId="0" applyFont="1" applyFill="1" applyBorder="1" applyAlignment="1">
      <alignment horizontal="justify" vertical="center"/>
    </xf>
    <xf numFmtId="0" fontId="9" fillId="2" borderId="6" xfId="0" applyFont="1" applyFill="1" applyBorder="1" applyAlignment="1">
      <alignment horizontal="justify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0" fontId="9" fillId="2" borderId="1" xfId="1" applyNumberFormat="1" applyFont="1" applyFill="1" applyBorder="1" applyAlignment="1">
      <alignment horizontal="center" vertical="center"/>
    </xf>
  </cellXfs>
  <cellStyles count="3">
    <cellStyle name="Normal" xfId="0" builtinId="0"/>
    <cellStyle name="Normal 4 2" xfId="2" xr:uid="{63D1EDEE-95A9-49C1-BE32-412C9555A4BA}"/>
    <cellStyle name="Porcentaje" xfId="1" builtinId="5"/>
  </cellStyles>
  <dxfs count="0"/>
  <tableStyles count="0" defaultTableStyle="TableStyleMedium2" defaultPivotStyle="PivotStyleLight16"/>
  <colors>
    <mruColors>
      <color rgb="FFC0504E"/>
      <color rgb="FF2214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'PAII-44_EP_TAR'!$E$15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'[1]PAII-35_EP'!$C$16:$C$19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'PAII-44_EP_TAR'!$E$16:$E$19</c:f>
              <c:numCache>
                <c:formatCode>0%</c:formatCode>
                <c:ptCount val="4"/>
                <c:pt idx="0">
                  <c:v>0.16666666666666666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4B-477B-B98B-D77B9ED2F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249896"/>
        <c:axId val="710256784"/>
      </c:barChart>
      <c:lineChart>
        <c:grouping val="standard"/>
        <c:varyColors val="0"/>
        <c:ser>
          <c:idx val="0"/>
          <c:order val="0"/>
          <c:tx>
            <c:strRef>
              <c:f>'[1]PAII-44_EP'!$D$15</c:f>
              <c:strCache>
                <c:ptCount val="1"/>
                <c:pt idx="0">
                  <c:v>Programado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'[1]PAII-44_EP'!$C$16:$C$19</c:f>
              <c:strCache>
                <c:ptCount val="4"/>
                <c:pt idx="0">
                  <c:v>ENE - MAR</c:v>
                </c:pt>
                <c:pt idx="1">
                  <c:v>ABR - JUN</c:v>
                </c:pt>
                <c:pt idx="2">
                  <c:v>JUL - SEPT</c:v>
                </c:pt>
                <c:pt idx="3">
                  <c:v>OCT - DIC</c:v>
                </c:pt>
              </c:strCache>
            </c:strRef>
          </c:cat>
          <c:val>
            <c:numRef>
              <c:f>'[1]PAII-44_EP'!$D$16:$D$19</c:f>
              <c:numCache>
                <c:formatCode>General</c:formatCode>
                <c:ptCount val="4"/>
                <c:pt idx="0">
                  <c:v>0.66666666666666663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4B-477B-B98B-D77B9ED2F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249896"/>
        <c:axId val="710256784"/>
      </c:lineChart>
      <c:catAx>
        <c:axId val="71024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56784"/>
        <c:crosses val="autoZero"/>
        <c:auto val="1"/>
        <c:lblAlgn val="ctr"/>
        <c:lblOffset val="100"/>
        <c:noMultiLvlLbl val="0"/>
      </c:catAx>
      <c:valAx>
        <c:axId val="71025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024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'[1]PAII-35_EP'!$C$20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'PAII-44_EP_TAR'!$D$20</c:f>
              <c:numCache>
                <c:formatCode>0%</c:formatCode>
                <c:ptCount val="1"/>
                <c:pt idx="0">
                  <c:v>0.99999999999999989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7D-45EA-A7B4-4CE6CE4B1DE5}"/>
            </c:ext>
          </c:extLst>
        </c:ser>
        <c:ser>
          <c:idx val="1"/>
          <c:order val="1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504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8F-49E0-810F-74CC06F9D6A5}"/>
              </c:ext>
            </c:extLst>
          </c:dPt>
          <c:cat>
            <c:strRef>
              <c:f>'[1]PAII-35_EP'!$C$20</c:f>
              <c:strCache>
                <c:ptCount val="1"/>
                <c:pt idx="0">
                  <c:v>Ejec/Prog
Vigencia</c:v>
                </c:pt>
              </c:strCache>
            </c:strRef>
          </c:cat>
          <c:val>
            <c:numRef>
              <c:f>'PAII-44_EP_TAR'!$E$20</c:f>
              <c:numCache>
                <c:formatCode>0%</c:formatCode>
                <c:ptCount val="1"/>
                <c:pt idx="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7D-45EA-A7B4-4CE6CE4B1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3063096"/>
        <c:axId val="823063424"/>
      </c:barChart>
      <c:catAx>
        <c:axId val="82306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424"/>
        <c:crosses val="autoZero"/>
        <c:auto val="1"/>
        <c:lblAlgn val="ctr"/>
        <c:lblOffset val="100"/>
        <c:noMultiLvlLbl val="0"/>
      </c:catAx>
      <c:valAx>
        <c:axId val="8230634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30630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192220</xdr:colOff>
      <xdr:row>1</xdr:row>
      <xdr:rowOff>68340</xdr:rowOff>
    </xdr:from>
    <xdr:to>
      <xdr:col>1</xdr:col>
      <xdr:colOff>739588</xdr:colOff>
      <xdr:row>3</xdr:row>
      <xdr:rowOff>201706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E87737-97E4-4F73-9F32-CE92F1F327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15" b="8669"/>
        <a:stretch>
          <a:fillRect/>
        </a:stretch>
      </xdr:blipFill>
      <xdr:spPr bwMode="auto">
        <a:xfrm>
          <a:off x="326691" y="225222"/>
          <a:ext cx="547368" cy="71607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27216</xdr:colOff>
      <xdr:row>15</xdr:row>
      <xdr:rowOff>150528</xdr:rowOff>
    </xdr:from>
    <xdr:to>
      <xdr:col>18</xdr:col>
      <xdr:colOff>438151</xdr:colOff>
      <xdr:row>19</xdr:row>
      <xdr:rowOff>476250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5DFEB49-8002-4973-870E-1F201EEDA3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18</xdr:col>
      <xdr:colOff>1093674</xdr:colOff>
      <xdr:row>14</xdr:row>
      <xdr:rowOff>387803</xdr:rowOff>
    </xdr:from>
    <xdr:ext cx="871649" cy="23320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2FB208E-5B92-4BC3-810C-8DFE415397E7}"/>
            </a:ext>
          </a:extLst>
        </xdr:cNvPr>
        <xdr:cNvSpPr txBox="1"/>
      </xdr:nvSpPr>
      <xdr:spPr>
        <a:xfrm>
          <a:off x="13104699" y="3826328"/>
          <a:ext cx="871649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tx2">
                  <a:lumMod val="75000"/>
                </a:schemeClr>
              </a:solidFill>
            </a:rPr>
            <a:t>Meta Vigencia</a:t>
          </a:r>
        </a:p>
      </xdr:txBody>
    </xdr:sp>
    <xdr:clientData/>
  </xdr:oneCellAnchor>
  <xdr:oneCellAnchor>
    <xdr:from>
      <xdr:col>18</xdr:col>
      <xdr:colOff>1255449</xdr:colOff>
      <xdr:row>15</xdr:row>
      <xdr:rowOff>174435</xdr:rowOff>
    </xdr:from>
    <xdr:ext cx="534570" cy="233205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225FE589-0E1C-48DC-B3E3-094DE3262364}"/>
            </a:ext>
          </a:extLst>
        </xdr:cNvPr>
        <xdr:cNvSpPr txBox="1"/>
      </xdr:nvSpPr>
      <xdr:spPr>
        <a:xfrm>
          <a:off x="13266474" y="4013010"/>
          <a:ext cx="534570" cy="2332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900" b="1">
              <a:solidFill>
                <a:schemeClr val="accent3">
                  <a:lumMod val="75000"/>
                </a:schemeClr>
              </a:solidFill>
            </a:rPr>
            <a:t>Avance</a:t>
          </a:r>
        </a:p>
      </xdr:txBody>
    </xdr:sp>
    <xdr:clientData/>
  </xdr:oneCellAnchor>
  <xdr:twoCellAnchor>
    <xdr:from>
      <xdr:col>18</xdr:col>
      <xdr:colOff>938893</xdr:colOff>
      <xdr:row>15</xdr:row>
      <xdr:rowOff>466216</xdr:rowOff>
    </xdr:from>
    <xdr:to>
      <xdr:col>19</xdr:col>
      <xdr:colOff>751795</xdr:colOff>
      <xdr:row>19</xdr:row>
      <xdr:rowOff>542416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9BAF6F3-EC0A-4CE1-8D18-D971CE2146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24</xdr:col>
      <xdr:colOff>212913</xdr:colOff>
      <xdr:row>1</xdr:row>
      <xdr:rowOff>74653</xdr:rowOff>
    </xdr:from>
    <xdr:to>
      <xdr:col>24</xdr:col>
      <xdr:colOff>1019737</xdr:colOff>
      <xdr:row>3</xdr:row>
      <xdr:rowOff>246529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314DD78-F9C1-4463-9182-839531AE1067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2119" y="231535"/>
          <a:ext cx="806824" cy="7545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metrodebogotagovco.sharepoint.com/sites/OAPI-Planeacin/Documentos%20compartidos/General/28.%20PAII-Plan%20de%20Acci&#243;n%20Institucional%20Integrado%20%20(Indicadores%20de%20Gesti&#243;n)/PAII%202021/Indicadores%202021/7.%20GT/2.EP_Ficha%20Indicador.xlsx?0EE972EA" TargetMode="External"/><Relationship Id="rId1" Type="http://schemas.openxmlformats.org/officeDocument/2006/relationships/externalLinkPath" Target="file:///\\0EE972EA\2.EP_Ficha%20Indicad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I-35_EP"/>
      <sheetName val="PAII-36_EP"/>
      <sheetName val="PAII-37_EP"/>
      <sheetName val="PAII-44_EP"/>
      <sheetName val="Ejecución Proyectos"/>
      <sheetName val="Desplegables"/>
    </sheetNames>
    <sheetDataSet>
      <sheetData sheetId="0">
        <row r="15">
          <cell r="E15" t="str">
            <v>Ejecutado</v>
          </cell>
        </row>
        <row r="16">
          <cell r="C16" t="str">
            <v>ENE - MAR</v>
          </cell>
        </row>
        <row r="17">
          <cell r="C17" t="str">
            <v>ABR - JUN</v>
          </cell>
        </row>
        <row r="18">
          <cell r="C18" t="str">
            <v>JUL - SEPT</v>
          </cell>
        </row>
        <row r="19">
          <cell r="C19" t="str">
            <v>OCT - DIC</v>
          </cell>
        </row>
        <row r="20">
          <cell r="C20" t="str">
            <v>Ejec/Prog
Vigencia</v>
          </cell>
        </row>
      </sheetData>
      <sheetData sheetId="1"/>
      <sheetData sheetId="2"/>
      <sheetData sheetId="3">
        <row r="15">
          <cell r="D15" t="str">
            <v>Programado</v>
          </cell>
        </row>
        <row r="16">
          <cell r="C16" t="str">
            <v>ENE - MAR</v>
          </cell>
          <cell r="D16">
            <v>0.66666666666666663</v>
          </cell>
        </row>
        <row r="17">
          <cell r="C17" t="str">
            <v>ABR - JUN</v>
          </cell>
          <cell r="D17">
            <v>0.16666666666666666</v>
          </cell>
        </row>
        <row r="18">
          <cell r="C18" t="str">
            <v>JUL - SEPT</v>
          </cell>
          <cell r="D18">
            <v>0.16666666666666666</v>
          </cell>
        </row>
        <row r="19">
          <cell r="C19" t="str">
            <v>OCT - DIC</v>
          </cell>
          <cell r="D19">
            <v>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A6F6C-7671-4959-A1FB-2741EAB73FF9}">
  <sheetPr>
    <tabColor rgb="FF00B0F0"/>
  </sheetPr>
  <dimension ref="B2:Y28"/>
  <sheetViews>
    <sheetView tabSelected="1" zoomScale="85" zoomScaleNormal="85" workbookViewId="0"/>
  </sheetViews>
  <sheetFormatPr baseColWidth="10" defaultRowHeight="12.75" x14ac:dyDescent="0.2"/>
  <cols>
    <col min="1" max="1" width="2" style="41" customWidth="1"/>
    <col min="2" max="2" width="15" style="41" customWidth="1"/>
    <col min="3" max="3" width="13.7109375" style="41" customWidth="1"/>
    <col min="4" max="4" width="15" style="41" customWidth="1"/>
    <col min="5" max="5" width="13.28515625" style="41" customWidth="1"/>
    <col min="6" max="6" width="13.42578125" style="41" customWidth="1"/>
    <col min="7" max="7" width="9.85546875" style="41" customWidth="1"/>
    <col min="8" max="8" width="6.5703125" style="41" customWidth="1"/>
    <col min="9" max="9" width="11" style="41" customWidth="1"/>
    <col min="10" max="10" width="13.140625" style="41" customWidth="1"/>
    <col min="11" max="11" width="9.85546875" style="41" customWidth="1"/>
    <col min="12" max="12" width="1.5703125" style="41" customWidth="1"/>
    <col min="13" max="13" width="7.140625" style="41" customWidth="1"/>
    <col min="14" max="14" width="8.7109375" style="41" customWidth="1"/>
    <col min="15" max="15" width="7.7109375" style="41" customWidth="1"/>
    <col min="16" max="16" width="7.42578125" style="41" customWidth="1"/>
    <col min="17" max="17" width="9.85546875" style="41" customWidth="1"/>
    <col min="18" max="18" width="14.85546875" style="41" customWidth="1"/>
    <col min="19" max="19" width="20.5703125" style="41" customWidth="1"/>
    <col min="20" max="20" width="14.85546875" style="41" customWidth="1"/>
    <col min="21" max="21" width="11.42578125" style="41"/>
    <col min="22" max="22" width="14.140625" style="41" customWidth="1"/>
    <col min="23" max="23" width="17.7109375" style="41" customWidth="1"/>
    <col min="24" max="24" width="15.7109375" style="41" customWidth="1"/>
    <col min="25" max="25" width="19.140625" style="41" customWidth="1"/>
    <col min="26" max="16384" width="11.42578125" style="41"/>
  </cols>
  <sheetData>
    <row r="2" spans="2:25" ht="20.25" customHeight="1" x14ac:dyDescent="0.2">
      <c r="B2" s="61"/>
      <c r="C2" s="62" t="s">
        <v>52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3"/>
    </row>
    <row r="3" spans="2:25" ht="25.5" customHeight="1" x14ac:dyDescent="0.2">
      <c r="B3" s="61"/>
      <c r="C3" s="62" t="s">
        <v>53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4"/>
    </row>
    <row r="4" spans="2:25" ht="23.25" customHeight="1" x14ac:dyDescent="0.2">
      <c r="B4" s="61"/>
      <c r="C4" s="66" t="s">
        <v>54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 t="s">
        <v>55</v>
      </c>
      <c r="R4" s="66"/>
      <c r="S4" s="66"/>
      <c r="T4" s="66"/>
      <c r="U4" s="66"/>
      <c r="V4" s="66"/>
      <c r="W4" s="66"/>
      <c r="X4" s="66"/>
      <c r="Y4" s="65"/>
    </row>
    <row r="6" spans="2:25" x14ac:dyDescent="0.2">
      <c r="B6" s="67" t="s">
        <v>56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</row>
    <row r="8" spans="2:25" ht="51" x14ac:dyDescent="0.2">
      <c r="B8" s="68" t="s">
        <v>57</v>
      </c>
      <c r="C8" s="68"/>
      <c r="D8" s="69" t="s">
        <v>58</v>
      </c>
      <c r="E8" s="69"/>
      <c r="F8" s="69"/>
      <c r="G8" s="69"/>
      <c r="H8" s="68" t="s">
        <v>59</v>
      </c>
      <c r="I8" s="68"/>
      <c r="J8" s="69"/>
      <c r="K8" s="69"/>
      <c r="L8" s="68" t="s">
        <v>60</v>
      </c>
      <c r="M8" s="68"/>
      <c r="N8" s="42" t="str">
        <f>+'Ejecucion Proyectos_PAII-44_TAR'!B8</f>
        <v>PAII -44</v>
      </c>
      <c r="O8" s="66" t="s">
        <v>4</v>
      </c>
      <c r="P8" s="66"/>
      <c r="Q8" s="70" t="str">
        <f>+'Ejecucion Proyectos_PAII-44_TAR'!D8</f>
        <v xml:space="preserve">Desarrollar  las actividades de gestión asociadas al Traslado de Redes Anticipadas TAR con  las ESP, de acuerdo con su nivel de prioridad para esta vigencia. </v>
      </c>
      <c r="R8" s="70"/>
      <c r="S8" s="70"/>
      <c r="T8" s="43" t="s">
        <v>61</v>
      </c>
      <c r="U8" s="44">
        <f>+'Ejecucion Proyectos_PAII-44_TAR'!C8</f>
        <v>0.25</v>
      </c>
      <c r="V8" s="45" t="s">
        <v>62</v>
      </c>
      <c r="W8" s="33" t="str">
        <f>+'Ejecucion Proyectos_PAII-44_TAR'!E8</f>
        <v>Gestión de TAR</v>
      </c>
      <c r="X8" s="45" t="s">
        <v>63</v>
      </c>
      <c r="Y8" s="46" t="str">
        <f>+'Ejecucion Proyectos_PAII-44_TAR'!F8</f>
        <v>Medir el avance de las actividades de gestión asociadas al TAR con las ESP</v>
      </c>
    </row>
    <row r="9" spans="2:25" x14ac:dyDescent="0.2"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</row>
    <row r="10" spans="2:25" ht="25.5" x14ac:dyDescent="0.2">
      <c r="B10" s="68" t="s">
        <v>8</v>
      </c>
      <c r="C10" s="68"/>
      <c r="D10" s="61" t="str">
        <f>+'Ejecucion Proyectos_PAII-44_TAR'!H8</f>
        <v>Eficacia</v>
      </c>
      <c r="E10" s="61"/>
      <c r="F10" s="68" t="s">
        <v>7</v>
      </c>
      <c r="G10" s="68"/>
      <c r="H10" s="61" t="str">
        <f>+'Ejecucion Proyectos_PAII-44_TAR'!G8</f>
        <v>Porcentual</v>
      </c>
      <c r="I10" s="61"/>
      <c r="J10" s="43" t="s">
        <v>64</v>
      </c>
      <c r="K10" s="69" t="s">
        <v>65</v>
      </c>
      <c r="L10" s="69"/>
      <c r="M10" s="73" t="s">
        <v>66</v>
      </c>
      <c r="N10" s="74"/>
      <c r="O10" s="75" t="str">
        <f>+'Ejecucion Proyectos_PAII-44_TAR'!I8</f>
        <v>Documentos soportes del desarrollo de las actividades</v>
      </c>
      <c r="P10" s="76"/>
      <c r="Q10" s="77"/>
      <c r="R10" s="45" t="s">
        <v>67</v>
      </c>
      <c r="S10" s="69" t="str">
        <f>+'Ejecucion Proyectos_PAII-44_TAR'!J8</f>
        <v>(N° de acuerdo suscritos/N° de acuerdos previstos)*100</v>
      </c>
      <c r="T10" s="69"/>
      <c r="U10" s="43" t="s">
        <v>68</v>
      </c>
      <c r="V10" s="78">
        <f>+'Ejecucion Proyectos_PAII-44_TAR'!L8</f>
        <v>6</v>
      </c>
      <c r="W10" s="79"/>
      <c r="X10" s="45" t="s">
        <v>69</v>
      </c>
      <c r="Y10" s="34" t="s">
        <v>70</v>
      </c>
    </row>
    <row r="11" spans="2:25" x14ac:dyDescent="0.2"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3" spans="2:25" x14ac:dyDescent="0.2">
      <c r="B13" s="80" t="s">
        <v>71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</row>
    <row r="14" spans="2:25" x14ac:dyDescent="0.2"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50"/>
    </row>
    <row r="15" spans="2:25" ht="33.75" customHeight="1" x14ac:dyDescent="0.2">
      <c r="B15" s="51"/>
      <c r="C15" s="32" t="s">
        <v>72</v>
      </c>
      <c r="D15" s="32" t="s">
        <v>73</v>
      </c>
      <c r="E15" s="32" t="s">
        <v>74</v>
      </c>
      <c r="F15" s="32" t="s">
        <v>75</v>
      </c>
      <c r="H15" s="81" t="s">
        <v>76</v>
      </c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V15" s="35"/>
      <c r="W15" s="35"/>
      <c r="X15" s="35"/>
      <c r="Y15" s="52"/>
    </row>
    <row r="16" spans="2:25" ht="52.5" customHeight="1" x14ac:dyDescent="0.2">
      <c r="B16" s="51"/>
      <c r="C16" s="43" t="s">
        <v>77</v>
      </c>
      <c r="D16" s="93">
        <f>('Ejecucion Proyectos_PAII-44_TAR'!P8*100%)/'Ejecucion Proyectos_PAII-44_TAR'!L8</f>
        <v>0.66666666666666663</v>
      </c>
      <c r="E16" s="44">
        <f>(1/'Ejecucion Proyectos_PAII-44_TAR'!L8)</f>
        <v>0.16666666666666666</v>
      </c>
      <c r="F16" s="54">
        <f>+E16/D16</f>
        <v>0.25</v>
      </c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Y16" s="52"/>
    </row>
    <row r="17" spans="2:25" ht="49.5" customHeight="1" x14ac:dyDescent="0.2">
      <c r="B17" s="51"/>
      <c r="C17" s="43" t="s">
        <v>78</v>
      </c>
      <c r="D17" s="93">
        <f>('Ejecucion Proyectos_PAII-44_TAR'!Q8*100%)/'Ejecucion Proyectos_PAII-44_TAR'!L8</f>
        <v>0.16666666666666666</v>
      </c>
      <c r="E17" s="53">
        <v>0</v>
      </c>
      <c r="F17" s="54">
        <v>0</v>
      </c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V17" s="68" t="s">
        <v>79</v>
      </c>
      <c r="W17" s="68"/>
      <c r="X17" s="55"/>
      <c r="Y17" s="52"/>
    </row>
    <row r="18" spans="2:25" ht="48.75" customHeight="1" x14ac:dyDescent="0.2">
      <c r="B18" s="51"/>
      <c r="C18" s="43" t="s">
        <v>80</v>
      </c>
      <c r="D18" s="93">
        <f>('Ejecucion Proyectos_PAII-44_TAR'!R8*100%)/'Ejecucion Proyectos_PAII-44_TAR'!L8</f>
        <v>0.16666666666666666</v>
      </c>
      <c r="E18" s="53">
        <v>0</v>
      </c>
      <c r="F18" s="54">
        <v>0</v>
      </c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V18" s="61">
        <f>+'Ejecucion Proyectos_PAII-44_TAR'!K8</f>
        <v>0</v>
      </c>
      <c r="W18" s="61"/>
      <c r="X18" s="36"/>
      <c r="Y18" s="52"/>
    </row>
    <row r="19" spans="2:25" ht="43.5" customHeight="1" x14ac:dyDescent="0.2">
      <c r="B19" s="51"/>
      <c r="C19" s="43" t="s">
        <v>81</v>
      </c>
      <c r="D19" s="93">
        <f>+'Ejecucion Proyectos_PAII-44_TAR'!S8</f>
        <v>0</v>
      </c>
      <c r="E19" s="53">
        <v>0</v>
      </c>
      <c r="F19" s="54">
        <v>0</v>
      </c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V19" s="72"/>
      <c r="W19" s="72"/>
      <c r="X19" s="36"/>
      <c r="Y19" s="52"/>
    </row>
    <row r="20" spans="2:25" ht="52.5" customHeight="1" x14ac:dyDescent="0.2">
      <c r="B20" s="51"/>
      <c r="C20" s="37" t="s">
        <v>82</v>
      </c>
      <c r="D20" s="60">
        <f>SUM(D16:D19)</f>
        <v>0.99999999999999989</v>
      </c>
      <c r="E20" s="38">
        <f>SUM(E16:E19)</f>
        <v>0.16666666666666666</v>
      </c>
      <c r="F20" s="39">
        <f t="shared" ref="F20" si="0">E20/D20</f>
        <v>0.16666666666666669</v>
      </c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Y20" s="52"/>
    </row>
    <row r="21" spans="2:25" x14ac:dyDescent="0.2">
      <c r="B21" s="56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8"/>
    </row>
    <row r="23" spans="2:25" x14ac:dyDescent="0.2">
      <c r="B23" s="80" t="s">
        <v>83</v>
      </c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</row>
    <row r="24" spans="2:25" ht="18" customHeight="1" x14ac:dyDescent="0.2">
      <c r="B24" s="40" t="s">
        <v>72</v>
      </c>
      <c r="C24" s="82" t="s">
        <v>84</v>
      </c>
      <c r="D24" s="83"/>
      <c r="E24" s="83"/>
      <c r="F24" s="83"/>
      <c r="G24" s="83"/>
      <c r="H24" s="83"/>
      <c r="I24" s="83"/>
      <c r="J24" s="83"/>
      <c r="K24" s="83"/>
      <c r="L24" s="84"/>
      <c r="M24" s="82" t="s">
        <v>85</v>
      </c>
      <c r="N24" s="83"/>
      <c r="O24" s="83"/>
      <c r="P24" s="83"/>
      <c r="Q24" s="83"/>
      <c r="R24" s="83"/>
      <c r="S24" s="83"/>
      <c r="T24" s="84"/>
      <c r="U24" s="82" t="s">
        <v>86</v>
      </c>
      <c r="V24" s="83"/>
      <c r="W24" s="83"/>
      <c r="X24" s="83"/>
      <c r="Y24" s="84"/>
    </row>
    <row r="25" spans="2:25" ht="83.25" customHeight="1" x14ac:dyDescent="0.2">
      <c r="B25" s="59" t="s">
        <v>77</v>
      </c>
      <c r="C25" s="85" t="s">
        <v>88</v>
      </c>
      <c r="D25" s="86"/>
      <c r="E25" s="86"/>
      <c r="F25" s="86"/>
      <c r="G25" s="86"/>
      <c r="H25" s="86"/>
      <c r="I25" s="86"/>
      <c r="J25" s="86"/>
      <c r="K25" s="86"/>
      <c r="L25" s="87"/>
      <c r="M25" s="88" t="s">
        <v>89</v>
      </c>
      <c r="N25" s="89"/>
      <c r="O25" s="89"/>
      <c r="P25" s="89"/>
      <c r="Q25" s="89"/>
      <c r="R25" s="89"/>
      <c r="S25" s="89"/>
      <c r="T25" s="90"/>
      <c r="U25" s="85" t="s">
        <v>87</v>
      </c>
      <c r="V25" s="86"/>
      <c r="W25" s="86"/>
      <c r="X25" s="86"/>
      <c r="Y25" s="87"/>
    </row>
    <row r="26" spans="2:25" ht="39.75" customHeight="1" x14ac:dyDescent="0.2">
      <c r="B26" s="43" t="s">
        <v>78</v>
      </c>
      <c r="C26" s="85"/>
      <c r="D26" s="86"/>
      <c r="E26" s="86"/>
      <c r="F26" s="86"/>
      <c r="G26" s="86"/>
      <c r="H26" s="86"/>
      <c r="I26" s="86"/>
      <c r="J26" s="86"/>
      <c r="K26" s="86"/>
      <c r="L26" s="87"/>
      <c r="M26" s="85"/>
      <c r="N26" s="86"/>
      <c r="O26" s="86"/>
      <c r="P26" s="86"/>
      <c r="Q26" s="86"/>
      <c r="R26" s="86"/>
      <c r="S26" s="86"/>
      <c r="T26" s="87"/>
      <c r="U26" s="85"/>
      <c r="V26" s="86"/>
      <c r="W26" s="86"/>
      <c r="X26" s="86"/>
      <c r="Y26" s="87"/>
    </row>
    <row r="27" spans="2:25" ht="41.25" customHeight="1" x14ac:dyDescent="0.2">
      <c r="B27" s="43" t="s">
        <v>80</v>
      </c>
      <c r="C27" s="85"/>
      <c r="D27" s="86"/>
      <c r="E27" s="86"/>
      <c r="F27" s="86"/>
      <c r="G27" s="86"/>
      <c r="H27" s="86"/>
      <c r="I27" s="86"/>
      <c r="J27" s="86"/>
      <c r="K27" s="86"/>
      <c r="L27" s="87"/>
      <c r="M27" s="85"/>
      <c r="N27" s="86"/>
      <c r="O27" s="86"/>
      <c r="P27" s="86"/>
      <c r="Q27" s="86"/>
      <c r="R27" s="86"/>
      <c r="S27" s="86"/>
      <c r="T27" s="87"/>
      <c r="U27" s="85"/>
      <c r="V27" s="86"/>
      <c r="W27" s="86"/>
      <c r="X27" s="86"/>
      <c r="Y27" s="87"/>
    </row>
    <row r="28" spans="2:25" ht="45" customHeight="1" x14ac:dyDescent="0.2">
      <c r="B28" s="43" t="s">
        <v>81</v>
      </c>
      <c r="C28" s="85"/>
      <c r="D28" s="86"/>
      <c r="E28" s="86"/>
      <c r="F28" s="86"/>
      <c r="G28" s="86"/>
      <c r="H28" s="86"/>
      <c r="I28" s="86"/>
      <c r="J28" s="86"/>
      <c r="K28" s="86"/>
      <c r="L28" s="87"/>
      <c r="M28" s="85"/>
      <c r="N28" s="86"/>
      <c r="O28" s="86"/>
      <c r="P28" s="86"/>
      <c r="Q28" s="86"/>
      <c r="R28" s="86"/>
      <c r="S28" s="86"/>
      <c r="T28" s="87"/>
      <c r="U28" s="85"/>
      <c r="V28" s="86"/>
      <c r="W28" s="86"/>
      <c r="X28" s="86"/>
      <c r="Y28" s="87"/>
    </row>
  </sheetData>
  <mergeCells count="45">
    <mergeCell ref="C28:L28"/>
    <mergeCell ref="M28:T28"/>
    <mergeCell ref="U28:Y28"/>
    <mergeCell ref="C26:L26"/>
    <mergeCell ref="M26:T26"/>
    <mergeCell ref="U26:Y26"/>
    <mergeCell ref="C27:L27"/>
    <mergeCell ref="M27:T27"/>
    <mergeCell ref="U27:Y27"/>
    <mergeCell ref="B23:Y23"/>
    <mergeCell ref="C24:L24"/>
    <mergeCell ref="M24:T24"/>
    <mergeCell ref="U24:Y24"/>
    <mergeCell ref="C25:L25"/>
    <mergeCell ref="M25:T25"/>
    <mergeCell ref="U25:Y25"/>
    <mergeCell ref="H16:T20"/>
    <mergeCell ref="V17:W17"/>
    <mergeCell ref="V18:W18"/>
    <mergeCell ref="V19:W19"/>
    <mergeCell ref="B10:C10"/>
    <mergeCell ref="D10:E10"/>
    <mergeCell ref="F10:G10"/>
    <mergeCell ref="H10:I10"/>
    <mergeCell ref="K10:L10"/>
    <mergeCell ref="M10:N10"/>
    <mergeCell ref="O10:Q10"/>
    <mergeCell ref="S10:T10"/>
    <mergeCell ref="V10:W10"/>
    <mergeCell ref="B13:Y13"/>
    <mergeCell ref="H15:T15"/>
    <mergeCell ref="B6:Y6"/>
    <mergeCell ref="B8:C8"/>
    <mergeCell ref="D8:G8"/>
    <mergeCell ref="H8:I8"/>
    <mergeCell ref="J8:K8"/>
    <mergeCell ref="L8:M8"/>
    <mergeCell ref="O8:P8"/>
    <mergeCell ref="Q8:S8"/>
    <mergeCell ref="B2:B4"/>
    <mergeCell ref="C2:X2"/>
    <mergeCell ref="Y2:Y4"/>
    <mergeCell ref="C3:X3"/>
    <mergeCell ref="C4:P4"/>
    <mergeCell ref="Q4:X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C5A88-08AE-435B-87E3-026A74550288}">
  <sheetPr>
    <tabColor rgb="FF00B0F0"/>
  </sheetPr>
  <dimension ref="A1:DO536"/>
  <sheetViews>
    <sheetView workbookViewId="0">
      <selection activeCell="B22" sqref="B22"/>
    </sheetView>
  </sheetViews>
  <sheetFormatPr baseColWidth="10" defaultRowHeight="15" x14ac:dyDescent="0.25"/>
  <cols>
    <col min="1" max="1" width="7.140625" style="9" customWidth="1"/>
    <col min="2" max="3" width="11.42578125" style="1"/>
    <col min="4" max="4" width="48.85546875" style="1" customWidth="1"/>
    <col min="5" max="5" width="31.5703125" style="1" customWidth="1"/>
    <col min="6" max="6" width="25.28515625" style="1" customWidth="1"/>
    <col min="7" max="7" width="22.42578125" style="1" customWidth="1"/>
    <col min="8" max="9" width="26.28515625" style="1" customWidth="1"/>
    <col min="10" max="10" width="36.5703125" style="1" customWidth="1"/>
    <col min="11" max="12" width="11.42578125" style="1"/>
    <col min="13" max="15" width="22.42578125" style="1" customWidth="1"/>
    <col min="16" max="19" width="14.42578125" style="1" customWidth="1"/>
    <col min="20" max="20" width="11.28515625" style="1" customWidth="1"/>
    <col min="21" max="119" width="11.42578125" style="9"/>
    <col min="120" max="16384" width="11.42578125" style="1"/>
  </cols>
  <sheetData>
    <row r="1" spans="2:20" s="9" customFormat="1" ht="8.25" customHeight="1" x14ac:dyDescent="0.25"/>
    <row r="2" spans="2:20" ht="36.75" customHeight="1" x14ac:dyDescent="0.25">
      <c r="B2" s="91" t="s">
        <v>0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</row>
    <row r="3" spans="2:20" s="9" customFormat="1" ht="26.25" customHeigh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0" ht="22.5" customHeight="1" x14ac:dyDescent="0.2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2" t="s">
        <v>1</v>
      </c>
      <c r="Q4" s="92"/>
      <c r="R4" s="92"/>
      <c r="S4" s="92"/>
      <c r="T4" s="9"/>
    </row>
    <row r="5" spans="2:20" ht="30" x14ac:dyDescent="0.25">
      <c r="B5" s="3" t="s">
        <v>2</v>
      </c>
      <c r="C5" s="3" t="s">
        <v>3</v>
      </c>
      <c r="D5" s="4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6" t="s">
        <v>13</v>
      </c>
      <c r="N5" s="6" t="s">
        <v>14</v>
      </c>
      <c r="O5" s="6" t="s">
        <v>15</v>
      </c>
      <c r="P5" s="7" t="s">
        <v>16</v>
      </c>
      <c r="Q5" s="7" t="s">
        <v>17</v>
      </c>
      <c r="R5" s="7" t="s">
        <v>18</v>
      </c>
      <c r="S5" s="7" t="s">
        <v>19</v>
      </c>
      <c r="T5" s="8" t="s">
        <v>20</v>
      </c>
    </row>
    <row r="6" spans="2:20" s="17" customFormat="1" ht="75" hidden="1" x14ac:dyDescent="0.25">
      <c r="B6" s="18" t="s">
        <v>27</v>
      </c>
      <c r="C6" s="19"/>
      <c r="D6" s="20" t="s">
        <v>28</v>
      </c>
      <c r="E6" s="21" t="s">
        <v>29</v>
      </c>
      <c r="F6" s="18" t="s">
        <v>30</v>
      </c>
      <c r="G6" s="18" t="s">
        <v>21</v>
      </c>
      <c r="H6" s="22" t="s">
        <v>13</v>
      </c>
      <c r="I6" s="18" t="s">
        <v>31</v>
      </c>
      <c r="J6" s="18" t="s">
        <v>32</v>
      </c>
      <c r="K6" s="23">
        <v>0</v>
      </c>
      <c r="L6" s="24">
        <v>2</v>
      </c>
      <c r="M6" s="18" t="s">
        <v>33</v>
      </c>
      <c r="N6" s="25">
        <v>44378</v>
      </c>
      <c r="O6" s="25">
        <v>44561</v>
      </c>
      <c r="P6" s="24"/>
      <c r="Q6" s="24"/>
      <c r="R6" s="24"/>
      <c r="S6" s="24">
        <v>2</v>
      </c>
      <c r="T6" s="24">
        <f>SUM(P6:S6)</f>
        <v>2</v>
      </c>
    </row>
    <row r="7" spans="2:20" s="17" customFormat="1" ht="60" hidden="1" x14ac:dyDescent="0.25">
      <c r="B7" s="18" t="s">
        <v>34</v>
      </c>
      <c r="C7" s="19"/>
      <c r="D7" s="20" t="s">
        <v>35</v>
      </c>
      <c r="E7" s="21" t="s">
        <v>36</v>
      </c>
      <c r="F7" s="21" t="s">
        <v>37</v>
      </c>
      <c r="G7" s="18" t="s">
        <v>21</v>
      </c>
      <c r="H7" s="22" t="s">
        <v>13</v>
      </c>
      <c r="I7" s="18" t="s">
        <v>31</v>
      </c>
      <c r="J7" s="18" t="s">
        <v>32</v>
      </c>
      <c r="K7" s="23">
        <v>0</v>
      </c>
      <c r="L7" s="24">
        <v>0.01</v>
      </c>
      <c r="M7" s="18" t="s">
        <v>33</v>
      </c>
      <c r="N7" s="25">
        <v>44378</v>
      </c>
      <c r="O7" s="25">
        <v>44561</v>
      </c>
      <c r="P7" s="24"/>
      <c r="Q7" s="24"/>
      <c r="R7" s="24"/>
      <c r="S7" s="24">
        <v>1</v>
      </c>
      <c r="T7" s="24">
        <f>SUM(P7:S7)</f>
        <v>1</v>
      </c>
    </row>
    <row r="8" spans="2:20" s="9" customFormat="1" ht="60" x14ac:dyDescent="0.25">
      <c r="B8" s="10" t="s">
        <v>38</v>
      </c>
      <c r="C8" s="11">
        <v>0.25</v>
      </c>
      <c r="D8" s="26" t="s">
        <v>39</v>
      </c>
      <c r="E8" s="13" t="s">
        <v>40</v>
      </c>
      <c r="F8" s="12" t="s">
        <v>41</v>
      </c>
      <c r="G8" s="13" t="s">
        <v>42</v>
      </c>
      <c r="H8" s="13" t="s">
        <v>24</v>
      </c>
      <c r="I8" s="14" t="s">
        <v>43</v>
      </c>
      <c r="J8" s="14" t="s">
        <v>44</v>
      </c>
      <c r="K8" s="13">
        <v>0</v>
      </c>
      <c r="L8" s="16">
        <v>6</v>
      </c>
      <c r="M8" s="14" t="s">
        <v>45</v>
      </c>
      <c r="N8" s="15">
        <v>44197</v>
      </c>
      <c r="O8" s="15">
        <v>44561</v>
      </c>
      <c r="P8" s="16">
        <v>4</v>
      </c>
      <c r="Q8" s="16">
        <v>1</v>
      </c>
      <c r="R8" s="16">
        <v>1</v>
      </c>
      <c r="S8" s="16"/>
      <c r="T8" s="16">
        <f t="shared" ref="T8" si="0">SUM(P8:S8)</f>
        <v>6</v>
      </c>
    </row>
    <row r="9" spans="2:20" s="9" customFormat="1" x14ac:dyDescent="0.25">
      <c r="L9" s="27"/>
    </row>
    <row r="10" spans="2:20" s="9" customFormat="1" ht="60" hidden="1" x14ac:dyDescent="0.25">
      <c r="C10" s="28">
        <f>+SUM(C6:C8)</f>
        <v>0.25</v>
      </c>
      <c r="F10" s="12" t="s">
        <v>46</v>
      </c>
      <c r="J10" s="12" t="s">
        <v>47</v>
      </c>
      <c r="M10" s="29"/>
    </row>
    <row r="11" spans="2:20" s="9" customFormat="1" ht="45" hidden="1" x14ac:dyDescent="0.25">
      <c r="F11" s="12" t="s">
        <v>22</v>
      </c>
      <c r="G11" s="12" t="s">
        <v>23</v>
      </c>
      <c r="H11" s="12" t="s">
        <v>24</v>
      </c>
      <c r="I11" s="12" t="s">
        <v>25</v>
      </c>
      <c r="J11" s="12" t="s">
        <v>26</v>
      </c>
      <c r="M11" s="12" t="s">
        <v>48</v>
      </c>
    </row>
    <row r="12" spans="2:20" s="9" customFormat="1" ht="45" hidden="1" x14ac:dyDescent="0.25">
      <c r="F12" s="12" t="s">
        <v>49</v>
      </c>
      <c r="J12" s="12" t="s">
        <v>50</v>
      </c>
      <c r="M12" s="29"/>
    </row>
    <row r="13" spans="2:20" s="9" customFormat="1" hidden="1" x14ac:dyDescent="0.25"/>
    <row r="14" spans="2:20" s="9" customFormat="1" hidden="1" x14ac:dyDescent="0.25"/>
    <row r="15" spans="2:20" s="9" customFormat="1" hidden="1" x14ac:dyDescent="0.25"/>
    <row r="16" spans="2:20" s="9" customFormat="1" hidden="1" x14ac:dyDescent="0.25"/>
    <row r="17" spans="5:12" s="9" customFormat="1" hidden="1" x14ac:dyDescent="0.25">
      <c r="E17" s="9" t="s">
        <v>51</v>
      </c>
    </row>
    <row r="18" spans="5:12" s="9" customFormat="1" hidden="1" x14ac:dyDescent="0.25"/>
    <row r="19" spans="5:12" s="9" customFormat="1" x14ac:dyDescent="0.25">
      <c r="L19" s="30"/>
    </row>
    <row r="20" spans="5:12" s="9" customFormat="1" x14ac:dyDescent="0.25">
      <c r="J20" s="31"/>
      <c r="L20" s="27"/>
    </row>
    <row r="21" spans="5:12" s="9" customFormat="1" x14ac:dyDescent="0.25"/>
    <row r="22" spans="5:12" s="9" customFormat="1" x14ac:dyDescent="0.25"/>
    <row r="23" spans="5:12" s="9" customFormat="1" x14ac:dyDescent="0.25"/>
    <row r="24" spans="5:12" s="9" customFormat="1" x14ac:dyDescent="0.25"/>
    <row r="25" spans="5:12" s="9" customFormat="1" x14ac:dyDescent="0.25"/>
    <row r="26" spans="5:12" s="9" customFormat="1" x14ac:dyDescent="0.25"/>
    <row r="27" spans="5:12" s="9" customFormat="1" x14ac:dyDescent="0.25"/>
    <row r="28" spans="5:12" s="9" customFormat="1" x14ac:dyDescent="0.25"/>
    <row r="29" spans="5:12" s="9" customFormat="1" x14ac:dyDescent="0.25"/>
    <row r="30" spans="5:12" s="9" customFormat="1" x14ac:dyDescent="0.25"/>
    <row r="31" spans="5:12" s="9" customFormat="1" x14ac:dyDescent="0.25"/>
    <row r="32" spans="5:12" s="9" customFormat="1" x14ac:dyDescent="0.25"/>
    <row r="33" s="9" customFormat="1" x14ac:dyDescent="0.25"/>
    <row r="34" s="9" customFormat="1" x14ac:dyDescent="0.25"/>
    <row r="35" s="9" customFormat="1" x14ac:dyDescent="0.25"/>
    <row r="36" s="9" customFormat="1" x14ac:dyDescent="0.25"/>
    <row r="37" s="9" customFormat="1" x14ac:dyDescent="0.25"/>
    <row r="38" s="9" customFormat="1" x14ac:dyDescent="0.25"/>
    <row r="39" s="9" customFormat="1" x14ac:dyDescent="0.25"/>
    <row r="40" s="9" customFormat="1" x14ac:dyDescent="0.25"/>
    <row r="41" s="9" customFormat="1" x14ac:dyDescent="0.25"/>
    <row r="42" s="9" customFormat="1" x14ac:dyDescent="0.25"/>
    <row r="43" s="9" customFormat="1" x14ac:dyDescent="0.25"/>
    <row r="44" s="9" customFormat="1" x14ac:dyDescent="0.25"/>
    <row r="45" s="9" customFormat="1" x14ac:dyDescent="0.25"/>
    <row r="46" s="9" customFormat="1" x14ac:dyDescent="0.25"/>
    <row r="47" s="9" customFormat="1" x14ac:dyDescent="0.25"/>
    <row r="48" s="9" customFormat="1" x14ac:dyDescent="0.25"/>
    <row r="49" s="9" customFormat="1" x14ac:dyDescent="0.25"/>
    <row r="50" s="9" customFormat="1" x14ac:dyDescent="0.25"/>
    <row r="51" s="9" customFormat="1" x14ac:dyDescent="0.25"/>
    <row r="52" s="9" customFormat="1" x14ac:dyDescent="0.25"/>
    <row r="53" s="9" customFormat="1" x14ac:dyDescent="0.25"/>
    <row r="54" s="9" customFormat="1" x14ac:dyDescent="0.25"/>
    <row r="55" s="9" customFormat="1" x14ac:dyDescent="0.25"/>
    <row r="56" s="9" customFormat="1" x14ac:dyDescent="0.25"/>
    <row r="57" s="9" customFormat="1" x14ac:dyDescent="0.25"/>
    <row r="58" s="9" customFormat="1" x14ac:dyDescent="0.25"/>
    <row r="59" s="9" customFormat="1" x14ac:dyDescent="0.25"/>
    <row r="60" s="9" customFormat="1" x14ac:dyDescent="0.25"/>
    <row r="61" s="9" customFormat="1" x14ac:dyDescent="0.25"/>
    <row r="62" s="9" customFormat="1" x14ac:dyDescent="0.25"/>
    <row r="63" s="9" customFormat="1" x14ac:dyDescent="0.25"/>
    <row r="64" s="9" customFormat="1" x14ac:dyDescent="0.25"/>
    <row r="65" s="9" customFormat="1" x14ac:dyDescent="0.25"/>
    <row r="66" s="9" customFormat="1" x14ac:dyDescent="0.25"/>
    <row r="67" s="9" customFormat="1" x14ac:dyDescent="0.25"/>
    <row r="68" s="9" customFormat="1" x14ac:dyDescent="0.25"/>
    <row r="69" s="9" customFormat="1" x14ac:dyDescent="0.25"/>
    <row r="70" s="9" customFormat="1" x14ac:dyDescent="0.25"/>
    <row r="71" s="9" customFormat="1" x14ac:dyDescent="0.25"/>
    <row r="72" s="9" customFormat="1" x14ac:dyDescent="0.25"/>
    <row r="73" s="9" customFormat="1" x14ac:dyDescent="0.25"/>
    <row r="74" s="9" customFormat="1" x14ac:dyDescent="0.25"/>
    <row r="75" s="9" customFormat="1" x14ac:dyDescent="0.25"/>
    <row r="76" s="9" customFormat="1" x14ac:dyDescent="0.25"/>
    <row r="77" s="9" customFormat="1" x14ac:dyDescent="0.25"/>
    <row r="78" s="9" customFormat="1" x14ac:dyDescent="0.25"/>
    <row r="79" s="9" customFormat="1" x14ac:dyDescent="0.25"/>
    <row r="80" s="9" customFormat="1" x14ac:dyDescent="0.25"/>
    <row r="81" s="9" customFormat="1" x14ac:dyDescent="0.25"/>
    <row r="82" s="9" customFormat="1" x14ac:dyDescent="0.25"/>
    <row r="83" s="9" customFormat="1" x14ac:dyDescent="0.25"/>
    <row r="84" s="9" customFormat="1" x14ac:dyDescent="0.25"/>
    <row r="85" s="9" customFormat="1" x14ac:dyDescent="0.25"/>
    <row r="86" s="9" customFormat="1" x14ac:dyDescent="0.25"/>
    <row r="87" s="9" customFormat="1" x14ac:dyDescent="0.25"/>
    <row r="88" s="9" customFormat="1" x14ac:dyDescent="0.25"/>
    <row r="89" s="9" customFormat="1" x14ac:dyDescent="0.25"/>
    <row r="90" s="9" customFormat="1" x14ac:dyDescent="0.25"/>
    <row r="91" s="9" customFormat="1" x14ac:dyDescent="0.25"/>
    <row r="92" s="9" customFormat="1" x14ac:dyDescent="0.25"/>
    <row r="93" s="9" customFormat="1" x14ac:dyDescent="0.25"/>
    <row r="94" s="9" customFormat="1" x14ac:dyDescent="0.25"/>
    <row r="95" s="9" customFormat="1" x14ac:dyDescent="0.25"/>
    <row r="96" s="9" customFormat="1" x14ac:dyDescent="0.25"/>
    <row r="97" s="9" customFormat="1" x14ac:dyDescent="0.25"/>
    <row r="98" s="9" customFormat="1" x14ac:dyDescent="0.25"/>
    <row r="99" s="9" customFormat="1" x14ac:dyDescent="0.25"/>
    <row r="100" s="9" customFormat="1" x14ac:dyDescent="0.25"/>
    <row r="101" s="9" customFormat="1" x14ac:dyDescent="0.25"/>
    <row r="102" s="9" customFormat="1" x14ac:dyDescent="0.25"/>
    <row r="103" s="9" customFormat="1" x14ac:dyDescent="0.25"/>
    <row r="104" s="9" customFormat="1" x14ac:dyDescent="0.25"/>
    <row r="105" s="9" customFormat="1" x14ac:dyDescent="0.25"/>
    <row r="106" s="9" customFormat="1" x14ac:dyDescent="0.25"/>
    <row r="107" s="9" customFormat="1" x14ac:dyDescent="0.25"/>
    <row r="108" s="9" customFormat="1" x14ac:dyDescent="0.25"/>
    <row r="109" s="9" customFormat="1" x14ac:dyDescent="0.25"/>
    <row r="110" s="9" customFormat="1" x14ac:dyDescent="0.25"/>
    <row r="111" s="9" customFormat="1" x14ac:dyDescent="0.25"/>
    <row r="112" s="9" customFormat="1" x14ac:dyDescent="0.25"/>
    <row r="113" s="9" customFormat="1" x14ac:dyDescent="0.25"/>
    <row r="114" s="9" customFormat="1" x14ac:dyDescent="0.25"/>
    <row r="115" s="9" customFormat="1" x14ac:dyDescent="0.25"/>
    <row r="116" s="9" customFormat="1" x14ac:dyDescent="0.25"/>
    <row r="117" s="9" customFormat="1" x14ac:dyDescent="0.25"/>
    <row r="118" s="9" customFormat="1" x14ac:dyDescent="0.25"/>
    <row r="119" s="9" customFormat="1" x14ac:dyDescent="0.25"/>
    <row r="120" s="9" customFormat="1" x14ac:dyDescent="0.25"/>
    <row r="121" s="9" customFormat="1" x14ac:dyDescent="0.25"/>
    <row r="122" s="9" customFormat="1" x14ac:dyDescent="0.25"/>
    <row r="123" s="9" customFormat="1" x14ac:dyDescent="0.25"/>
    <row r="124" s="9" customFormat="1" x14ac:dyDescent="0.25"/>
    <row r="125" s="9" customFormat="1" x14ac:dyDescent="0.25"/>
    <row r="126" s="9" customFormat="1" x14ac:dyDescent="0.25"/>
    <row r="127" s="9" customFormat="1" x14ac:dyDescent="0.25"/>
    <row r="128" s="9" customFormat="1" x14ac:dyDescent="0.25"/>
    <row r="129" s="9" customFormat="1" x14ac:dyDescent="0.25"/>
    <row r="130" s="9" customFormat="1" x14ac:dyDescent="0.25"/>
    <row r="131" s="9" customFormat="1" x14ac:dyDescent="0.25"/>
    <row r="132" s="9" customFormat="1" x14ac:dyDescent="0.25"/>
    <row r="133" s="9" customFormat="1" x14ac:dyDescent="0.25"/>
    <row r="134" s="9" customFormat="1" x14ac:dyDescent="0.25"/>
    <row r="135" s="9" customFormat="1" x14ac:dyDescent="0.25"/>
    <row r="136" s="9" customFormat="1" x14ac:dyDescent="0.25"/>
    <row r="137" s="9" customFormat="1" x14ac:dyDescent="0.25"/>
    <row r="138" s="9" customFormat="1" x14ac:dyDescent="0.25"/>
    <row r="139" s="9" customFormat="1" x14ac:dyDescent="0.25"/>
    <row r="140" s="9" customFormat="1" x14ac:dyDescent="0.25"/>
    <row r="141" s="9" customFormat="1" x14ac:dyDescent="0.25"/>
    <row r="142" s="9" customFormat="1" x14ac:dyDescent="0.25"/>
    <row r="143" s="9" customFormat="1" x14ac:dyDescent="0.25"/>
    <row r="144" s="9" customFormat="1" x14ac:dyDescent="0.25"/>
    <row r="145" s="9" customFormat="1" x14ac:dyDescent="0.25"/>
    <row r="146" s="9" customFormat="1" x14ac:dyDescent="0.25"/>
    <row r="147" s="9" customFormat="1" x14ac:dyDescent="0.25"/>
    <row r="148" s="9" customFormat="1" x14ac:dyDescent="0.25"/>
    <row r="149" s="9" customFormat="1" x14ac:dyDescent="0.25"/>
    <row r="150" s="9" customFormat="1" x14ac:dyDescent="0.25"/>
    <row r="151" s="9" customFormat="1" x14ac:dyDescent="0.25"/>
    <row r="152" s="9" customFormat="1" x14ac:dyDescent="0.25"/>
    <row r="153" s="9" customFormat="1" x14ac:dyDescent="0.25"/>
    <row r="154" s="9" customFormat="1" x14ac:dyDescent="0.25"/>
    <row r="155" s="9" customFormat="1" x14ac:dyDescent="0.25"/>
    <row r="156" s="9" customFormat="1" x14ac:dyDescent="0.25"/>
    <row r="157" s="9" customFormat="1" x14ac:dyDescent="0.25"/>
    <row r="158" s="9" customFormat="1" x14ac:dyDescent="0.25"/>
    <row r="159" s="9" customFormat="1" x14ac:dyDescent="0.25"/>
    <row r="160" s="9" customFormat="1" x14ac:dyDescent="0.25"/>
    <row r="161" s="9" customFormat="1" x14ac:dyDescent="0.25"/>
    <row r="162" s="9" customFormat="1" x14ac:dyDescent="0.25"/>
    <row r="163" s="9" customFormat="1" x14ac:dyDescent="0.25"/>
    <row r="164" s="9" customFormat="1" x14ac:dyDescent="0.25"/>
    <row r="165" s="9" customFormat="1" x14ac:dyDescent="0.25"/>
    <row r="166" s="9" customFormat="1" x14ac:dyDescent="0.25"/>
    <row r="167" s="9" customFormat="1" x14ac:dyDescent="0.25"/>
    <row r="168" s="9" customFormat="1" x14ac:dyDescent="0.25"/>
    <row r="169" s="9" customFormat="1" x14ac:dyDescent="0.25"/>
    <row r="170" s="9" customFormat="1" x14ac:dyDescent="0.25"/>
    <row r="171" s="9" customFormat="1" x14ac:dyDescent="0.25"/>
    <row r="172" s="9" customFormat="1" x14ac:dyDescent="0.25"/>
    <row r="173" s="9" customFormat="1" x14ac:dyDescent="0.25"/>
    <row r="174" s="9" customFormat="1" x14ac:dyDescent="0.25"/>
    <row r="175" s="9" customFormat="1" x14ac:dyDescent="0.25"/>
    <row r="176" s="9" customFormat="1" x14ac:dyDescent="0.25"/>
    <row r="177" s="9" customFormat="1" x14ac:dyDescent="0.25"/>
    <row r="178" s="9" customFormat="1" x14ac:dyDescent="0.25"/>
    <row r="179" s="9" customFormat="1" x14ac:dyDescent="0.25"/>
    <row r="180" s="9" customFormat="1" x14ac:dyDescent="0.25"/>
    <row r="181" s="9" customFormat="1" x14ac:dyDescent="0.25"/>
    <row r="182" s="9" customFormat="1" x14ac:dyDescent="0.25"/>
    <row r="183" s="9" customFormat="1" x14ac:dyDescent="0.25"/>
    <row r="184" s="9" customFormat="1" x14ac:dyDescent="0.25"/>
    <row r="185" s="9" customFormat="1" x14ac:dyDescent="0.25"/>
    <row r="186" s="9" customFormat="1" x14ac:dyDescent="0.25"/>
    <row r="187" s="9" customFormat="1" x14ac:dyDescent="0.25"/>
    <row r="188" s="9" customFormat="1" x14ac:dyDescent="0.25"/>
    <row r="189" s="9" customFormat="1" x14ac:dyDescent="0.25"/>
    <row r="190" s="9" customFormat="1" x14ac:dyDescent="0.25"/>
    <row r="191" s="9" customFormat="1" x14ac:dyDescent="0.25"/>
    <row r="192" s="9" customFormat="1" x14ac:dyDescent="0.25"/>
    <row r="193" s="9" customFormat="1" x14ac:dyDescent="0.25"/>
    <row r="194" s="9" customFormat="1" x14ac:dyDescent="0.25"/>
    <row r="195" s="9" customFormat="1" x14ac:dyDescent="0.25"/>
    <row r="196" s="9" customFormat="1" x14ac:dyDescent="0.25"/>
    <row r="197" s="9" customFormat="1" x14ac:dyDescent="0.25"/>
    <row r="198" s="9" customFormat="1" x14ac:dyDescent="0.25"/>
    <row r="199" s="9" customFormat="1" x14ac:dyDescent="0.25"/>
    <row r="200" s="9" customFormat="1" x14ac:dyDescent="0.25"/>
    <row r="201" s="9" customFormat="1" x14ac:dyDescent="0.25"/>
    <row r="202" s="9" customFormat="1" x14ac:dyDescent="0.25"/>
    <row r="203" s="9" customFormat="1" x14ac:dyDescent="0.25"/>
    <row r="204" s="9" customFormat="1" x14ac:dyDescent="0.25"/>
    <row r="205" s="9" customFormat="1" x14ac:dyDescent="0.25"/>
    <row r="206" s="9" customFormat="1" x14ac:dyDescent="0.25"/>
    <row r="207" s="9" customFormat="1" x14ac:dyDescent="0.25"/>
    <row r="208" s="9" customFormat="1" x14ac:dyDescent="0.25"/>
    <row r="209" s="9" customFormat="1" x14ac:dyDescent="0.25"/>
    <row r="210" s="9" customFormat="1" x14ac:dyDescent="0.25"/>
    <row r="211" s="9" customFormat="1" x14ac:dyDescent="0.25"/>
    <row r="212" s="9" customFormat="1" x14ac:dyDescent="0.25"/>
    <row r="213" s="9" customFormat="1" x14ac:dyDescent="0.25"/>
    <row r="214" s="9" customFormat="1" x14ac:dyDescent="0.25"/>
    <row r="215" s="9" customFormat="1" x14ac:dyDescent="0.25"/>
    <row r="216" s="9" customFormat="1" x14ac:dyDescent="0.25"/>
    <row r="217" s="9" customFormat="1" x14ac:dyDescent="0.25"/>
    <row r="218" s="9" customFormat="1" x14ac:dyDescent="0.25"/>
    <row r="219" s="9" customFormat="1" x14ac:dyDescent="0.25"/>
    <row r="220" s="9" customFormat="1" x14ac:dyDescent="0.25"/>
    <row r="221" s="9" customFormat="1" x14ac:dyDescent="0.25"/>
    <row r="222" s="9" customFormat="1" x14ac:dyDescent="0.25"/>
    <row r="223" s="9" customFormat="1" x14ac:dyDescent="0.25"/>
    <row r="224" s="9" customFormat="1" x14ac:dyDescent="0.25"/>
    <row r="225" s="9" customFormat="1" x14ac:dyDescent="0.25"/>
    <row r="226" s="9" customFormat="1" x14ac:dyDescent="0.25"/>
    <row r="227" s="9" customFormat="1" x14ac:dyDescent="0.25"/>
    <row r="228" s="9" customFormat="1" x14ac:dyDescent="0.25"/>
    <row r="229" s="9" customFormat="1" x14ac:dyDescent="0.25"/>
    <row r="230" s="9" customFormat="1" x14ac:dyDescent="0.25"/>
    <row r="231" s="9" customFormat="1" x14ac:dyDescent="0.25"/>
    <row r="232" s="9" customFormat="1" x14ac:dyDescent="0.25"/>
    <row r="233" s="9" customFormat="1" x14ac:dyDescent="0.25"/>
    <row r="234" s="9" customFormat="1" x14ac:dyDescent="0.25"/>
    <row r="235" s="9" customFormat="1" x14ac:dyDescent="0.25"/>
    <row r="236" s="9" customFormat="1" x14ac:dyDescent="0.25"/>
    <row r="237" s="9" customFormat="1" x14ac:dyDescent="0.25"/>
    <row r="238" s="9" customFormat="1" x14ac:dyDescent="0.25"/>
    <row r="239" s="9" customFormat="1" x14ac:dyDescent="0.25"/>
    <row r="240" s="9" customFormat="1" x14ac:dyDescent="0.25"/>
    <row r="241" s="9" customFormat="1" x14ac:dyDescent="0.25"/>
    <row r="242" s="9" customFormat="1" x14ac:dyDescent="0.25"/>
    <row r="243" s="9" customFormat="1" x14ac:dyDescent="0.25"/>
    <row r="244" s="9" customFormat="1" x14ac:dyDescent="0.25"/>
    <row r="245" s="9" customFormat="1" x14ac:dyDescent="0.25"/>
    <row r="246" s="9" customFormat="1" x14ac:dyDescent="0.25"/>
    <row r="247" s="9" customFormat="1" x14ac:dyDescent="0.25"/>
    <row r="248" s="9" customFormat="1" x14ac:dyDescent="0.25"/>
    <row r="249" s="9" customFormat="1" x14ac:dyDescent="0.25"/>
    <row r="250" s="9" customFormat="1" x14ac:dyDescent="0.25"/>
    <row r="251" s="9" customFormat="1" x14ac:dyDescent="0.25"/>
    <row r="252" s="9" customFormat="1" x14ac:dyDescent="0.25"/>
    <row r="253" s="9" customFormat="1" x14ac:dyDescent="0.25"/>
    <row r="254" s="9" customFormat="1" x14ac:dyDescent="0.25"/>
    <row r="255" s="9" customFormat="1" x14ac:dyDescent="0.25"/>
    <row r="256" s="9" customFormat="1" x14ac:dyDescent="0.25"/>
    <row r="257" s="9" customFormat="1" x14ac:dyDescent="0.25"/>
    <row r="258" s="9" customFormat="1" x14ac:dyDescent="0.25"/>
    <row r="259" s="9" customFormat="1" x14ac:dyDescent="0.25"/>
    <row r="260" s="9" customFormat="1" x14ac:dyDescent="0.25"/>
    <row r="261" s="9" customFormat="1" x14ac:dyDescent="0.25"/>
    <row r="262" s="9" customFormat="1" x14ac:dyDescent="0.25"/>
    <row r="263" s="9" customFormat="1" x14ac:dyDescent="0.25"/>
    <row r="264" s="9" customFormat="1" x14ac:dyDescent="0.25"/>
    <row r="265" s="9" customFormat="1" x14ac:dyDescent="0.25"/>
    <row r="266" s="9" customFormat="1" x14ac:dyDescent="0.25"/>
    <row r="267" s="9" customFormat="1" x14ac:dyDescent="0.25"/>
    <row r="268" s="9" customFormat="1" x14ac:dyDescent="0.25"/>
    <row r="269" s="9" customFormat="1" x14ac:dyDescent="0.25"/>
    <row r="270" s="9" customFormat="1" x14ac:dyDescent="0.25"/>
    <row r="271" s="9" customFormat="1" x14ac:dyDescent="0.25"/>
    <row r="272" s="9" customFormat="1" x14ac:dyDescent="0.25"/>
    <row r="273" s="9" customFormat="1" x14ac:dyDescent="0.25"/>
    <row r="274" s="9" customFormat="1" x14ac:dyDescent="0.25"/>
    <row r="275" s="9" customFormat="1" x14ac:dyDescent="0.25"/>
    <row r="276" s="9" customFormat="1" x14ac:dyDescent="0.25"/>
    <row r="277" s="9" customFormat="1" x14ac:dyDescent="0.25"/>
    <row r="278" s="9" customFormat="1" x14ac:dyDescent="0.25"/>
    <row r="279" s="9" customFormat="1" x14ac:dyDescent="0.25"/>
    <row r="280" s="9" customFormat="1" x14ac:dyDescent="0.25"/>
    <row r="281" s="9" customFormat="1" x14ac:dyDescent="0.25"/>
    <row r="282" s="9" customFormat="1" x14ac:dyDescent="0.25"/>
    <row r="283" s="9" customFormat="1" x14ac:dyDescent="0.25"/>
    <row r="284" s="9" customFormat="1" x14ac:dyDescent="0.25"/>
    <row r="285" s="9" customFormat="1" x14ac:dyDescent="0.25"/>
    <row r="286" s="9" customFormat="1" x14ac:dyDescent="0.25"/>
    <row r="287" s="9" customFormat="1" x14ac:dyDescent="0.25"/>
    <row r="288" s="9" customFormat="1" x14ac:dyDescent="0.25"/>
    <row r="289" s="9" customFormat="1" x14ac:dyDescent="0.25"/>
    <row r="290" s="9" customFormat="1" x14ac:dyDescent="0.25"/>
    <row r="291" s="9" customFormat="1" x14ac:dyDescent="0.25"/>
    <row r="292" s="9" customFormat="1" x14ac:dyDescent="0.25"/>
    <row r="293" s="9" customFormat="1" x14ac:dyDescent="0.25"/>
    <row r="294" s="9" customFormat="1" x14ac:dyDescent="0.25"/>
    <row r="295" s="9" customFormat="1" x14ac:dyDescent="0.25"/>
    <row r="296" s="9" customFormat="1" x14ac:dyDescent="0.25"/>
    <row r="297" s="9" customFormat="1" x14ac:dyDescent="0.25"/>
    <row r="298" s="9" customFormat="1" x14ac:dyDescent="0.25"/>
    <row r="299" s="9" customFormat="1" x14ac:dyDescent="0.25"/>
    <row r="300" s="9" customFormat="1" x14ac:dyDescent="0.25"/>
    <row r="301" s="9" customFormat="1" x14ac:dyDescent="0.25"/>
    <row r="302" s="9" customFormat="1" x14ac:dyDescent="0.25"/>
    <row r="303" s="9" customFormat="1" x14ac:dyDescent="0.25"/>
    <row r="304" s="9" customFormat="1" x14ac:dyDescent="0.25"/>
    <row r="305" s="9" customFormat="1" x14ac:dyDescent="0.25"/>
    <row r="306" s="9" customFormat="1" x14ac:dyDescent="0.25"/>
    <row r="307" s="9" customFormat="1" x14ac:dyDescent="0.25"/>
    <row r="308" s="9" customFormat="1" x14ac:dyDescent="0.25"/>
    <row r="309" s="9" customFormat="1" x14ac:dyDescent="0.25"/>
    <row r="310" s="9" customFormat="1" x14ac:dyDescent="0.25"/>
    <row r="311" s="9" customFormat="1" x14ac:dyDescent="0.25"/>
    <row r="312" s="9" customFormat="1" x14ac:dyDescent="0.25"/>
    <row r="313" s="9" customFormat="1" x14ac:dyDescent="0.25"/>
    <row r="314" s="9" customFormat="1" x14ac:dyDescent="0.25"/>
    <row r="315" s="9" customFormat="1" x14ac:dyDescent="0.25"/>
    <row r="316" s="9" customFormat="1" x14ac:dyDescent="0.25"/>
    <row r="317" s="9" customFormat="1" x14ac:dyDescent="0.25"/>
    <row r="318" s="9" customFormat="1" x14ac:dyDescent="0.25"/>
    <row r="319" s="9" customFormat="1" x14ac:dyDescent="0.25"/>
    <row r="320" s="9" customFormat="1" x14ac:dyDescent="0.25"/>
    <row r="321" s="9" customFormat="1" x14ac:dyDescent="0.25"/>
    <row r="322" s="9" customFormat="1" x14ac:dyDescent="0.25"/>
    <row r="323" s="9" customFormat="1" x14ac:dyDescent="0.25"/>
    <row r="324" s="9" customFormat="1" x14ac:dyDescent="0.25"/>
    <row r="325" s="9" customFormat="1" x14ac:dyDescent="0.25"/>
    <row r="326" s="9" customFormat="1" x14ac:dyDescent="0.25"/>
    <row r="327" s="9" customFormat="1" x14ac:dyDescent="0.25"/>
    <row r="328" s="9" customFormat="1" x14ac:dyDescent="0.25"/>
    <row r="329" s="9" customFormat="1" x14ac:dyDescent="0.25"/>
    <row r="330" s="9" customFormat="1" x14ac:dyDescent="0.25"/>
    <row r="331" s="9" customFormat="1" x14ac:dyDescent="0.25"/>
    <row r="332" s="9" customFormat="1" x14ac:dyDescent="0.25"/>
    <row r="333" s="9" customFormat="1" x14ac:dyDescent="0.25"/>
    <row r="334" s="9" customFormat="1" x14ac:dyDescent="0.25"/>
    <row r="335" s="9" customFormat="1" x14ac:dyDescent="0.25"/>
    <row r="336" s="9" customFormat="1" x14ac:dyDescent="0.25"/>
    <row r="337" s="9" customFormat="1" x14ac:dyDescent="0.25"/>
    <row r="338" s="9" customFormat="1" x14ac:dyDescent="0.25"/>
    <row r="339" s="9" customFormat="1" x14ac:dyDescent="0.25"/>
    <row r="340" s="9" customFormat="1" x14ac:dyDescent="0.25"/>
    <row r="341" s="9" customFormat="1" x14ac:dyDescent="0.25"/>
    <row r="342" s="9" customFormat="1" x14ac:dyDescent="0.25"/>
    <row r="343" s="9" customFormat="1" x14ac:dyDescent="0.25"/>
    <row r="344" s="9" customFormat="1" x14ac:dyDescent="0.25"/>
    <row r="345" s="9" customFormat="1" x14ac:dyDescent="0.25"/>
    <row r="346" s="9" customFormat="1" x14ac:dyDescent="0.25"/>
    <row r="347" s="9" customFormat="1" x14ac:dyDescent="0.25"/>
    <row r="348" s="9" customFormat="1" x14ac:dyDescent="0.25"/>
    <row r="349" s="9" customFormat="1" x14ac:dyDescent="0.25"/>
    <row r="350" s="9" customFormat="1" x14ac:dyDescent="0.25"/>
    <row r="351" s="9" customFormat="1" x14ac:dyDescent="0.25"/>
    <row r="352" s="9" customFormat="1" x14ac:dyDescent="0.25"/>
    <row r="353" s="9" customFormat="1" x14ac:dyDescent="0.25"/>
    <row r="354" s="9" customFormat="1" x14ac:dyDescent="0.25"/>
    <row r="355" s="9" customFormat="1" x14ac:dyDescent="0.25"/>
    <row r="356" s="9" customFormat="1" x14ac:dyDescent="0.25"/>
    <row r="357" s="9" customFormat="1" x14ac:dyDescent="0.25"/>
    <row r="358" s="9" customFormat="1" x14ac:dyDescent="0.25"/>
    <row r="359" s="9" customFormat="1" x14ac:dyDescent="0.25"/>
    <row r="360" s="9" customFormat="1" x14ac:dyDescent="0.25"/>
    <row r="361" s="9" customFormat="1" x14ac:dyDescent="0.25"/>
    <row r="362" s="9" customFormat="1" x14ac:dyDescent="0.25"/>
    <row r="363" s="9" customFormat="1" x14ac:dyDescent="0.25"/>
    <row r="364" s="9" customFormat="1" x14ac:dyDescent="0.25"/>
    <row r="365" s="9" customFormat="1" x14ac:dyDescent="0.25"/>
    <row r="366" s="9" customFormat="1" x14ac:dyDescent="0.25"/>
    <row r="367" s="9" customFormat="1" x14ac:dyDescent="0.25"/>
    <row r="368" s="9" customFormat="1" x14ac:dyDescent="0.25"/>
    <row r="369" s="9" customFormat="1" x14ac:dyDescent="0.25"/>
    <row r="370" s="9" customFormat="1" x14ac:dyDescent="0.25"/>
    <row r="371" s="9" customFormat="1" x14ac:dyDescent="0.25"/>
    <row r="372" s="9" customFormat="1" x14ac:dyDescent="0.25"/>
    <row r="373" s="9" customFormat="1" x14ac:dyDescent="0.25"/>
    <row r="374" s="9" customFormat="1" x14ac:dyDescent="0.25"/>
    <row r="375" s="9" customFormat="1" x14ac:dyDescent="0.25"/>
    <row r="376" s="9" customFormat="1" x14ac:dyDescent="0.25"/>
    <row r="377" s="9" customFormat="1" x14ac:dyDescent="0.25"/>
    <row r="378" s="9" customFormat="1" x14ac:dyDescent="0.25"/>
    <row r="379" s="9" customFormat="1" x14ac:dyDescent="0.25"/>
    <row r="380" s="9" customFormat="1" x14ac:dyDescent="0.25"/>
    <row r="381" s="9" customFormat="1" x14ac:dyDescent="0.25"/>
    <row r="382" s="9" customFormat="1" x14ac:dyDescent="0.25"/>
    <row r="383" s="9" customFormat="1" x14ac:dyDescent="0.25"/>
    <row r="384" s="9" customFormat="1" x14ac:dyDescent="0.25"/>
    <row r="385" s="9" customFormat="1" x14ac:dyDescent="0.25"/>
    <row r="386" s="9" customFormat="1" x14ac:dyDescent="0.25"/>
    <row r="387" s="9" customFormat="1" x14ac:dyDescent="0.25"/>
    <row r="388" s="9" customFormat="1" x14ac:dyDescent="0.25"/>
    <row r="389" s="9" customFormat="1" x14ac:dyDescent="0.25"/>
    <row r="390" s="9" customFormat="1" x14ac:dyDescent="0.25"/>
    <row r="391" s="9" customFormat="1" x14ac:dyDescent="0.25"/>
    <row r="392" s="9" customFormat="1" x14ac:dyDescent="0.25"/>
    <row r="393" s="9" customFormat="1" x14ac:dyDescent="0.25"/>
    <row r="394" s="9" customFormat="1" x14ac:dyDescent="0.25"/>
    <row r="395" s="9" customFormat="1" x14ac:dyDescent="0.25"/>
    <row r="396" s="9" customFormat="1" x14ac:dyDescent="0.25"/>
    <row r="397" s="9" customFormat="1" x14ac:dyDescent="0.25"/>
    <row r="398" s="9" customFormat="1" x14ac:dyDescent="0.25"/>
    <row r="399" s="9" customFormat="1" x14ac:dyDescent="0.25"/>
    <row r="400" s="9" customFormat="1" x14ac:dyDescent="0.25"/>
    <row r="401" s="9" customFormat="1" x14ac:dyDescent="0.25"/>
    <row r="402" s="9" customFormat="1" x14ac:dyDescent="0.25"/>
    <row r="403" s="9" customFormat="1" x14ac:dyDescent="0.25"/>
    <row r="404" s="9" customFormat="1" x14ac:dyDescent="0.25"/>
    <row r="405" s="9" customFormat="1" x14ac:dyDescent="0.25"/>
    <row r="406" s="9" customFormat="1" x14ac:dyDescent="0.25"/>
    <row r="407" s="9" customFormat="1" x14ac:dyDescent="0.25"/>
    <row r="408" s="9" customFormat="1" x14ac:dyDescent="0.25"/>
    <row r="409" s="9" customFormat="1" x14ac:dyDescent="0.25"/>
    <row r="410" s="9" customFormat="1" x14ac:dyDescent="0.25"/>
    <row r="411" s="9" customFormat="1" x14ac:dyDescent="0.25"/>
    <row r="412" s="9" customFormat="1" x14ac:dyDescent="0.25"/>
    <row r="413" s="9" customFormat="1" x14ac:dyDescent="0.25"/>
    <row r="414" s="9" customFormat="1" x14ac:dyDescent="0.25"/>
    <row r="415" s="9" customFormat="1" x14ac:dyDescent="0.25"/>
    <row r="416" s="9" customFormat="1" x14ac:dyDescent="0.25"/>
    <row r="417" s="9" customFormat="1" x14ac:dyDescent="0.25"/>
    <row r="418" s="9" customFormat="1" x14ac:dyDescent="0.25"/>
    <row r="419" s="9" customFormat="1" x14ac:dyDescent="0.25"/>
    <row r="420" s="9" customFormat="1" x14ac:dyDescent="0.25"/>
    <row r="421" s="9" customFormat="1" x14ac:dyDescent="0.25"/>
    <row r="422" s="9" customFormat="1" x14ac:dyDescent="0.25"/>
    <row r="423" s="9" customFormat="1" x14ac:dyDescent="0.25"/>
    <row r="424" s="9" customFormat="1" x14ac:dyDescent="0.25"/>
    <row r="425" s="9" customFormat="1" x14ac:dyDescent="0.25"/>
    <row r="426" s="9" customFormat="1" x14ac:dyDescent="0.25"/>
    <row r="427" s="9" customFormat="1" x14ac:dyDescent="0.25"/>
    <row r="428" s="9" customFormat="1" x14ac:dyDescent="0.25"/>
    <row r="429" s="9" customFormat="1" x14ac:dyDescent="0.25"/>
    <row r="430" s="9" customFormat="1" x14ac:dyDescent="0.25"/>
    <row r="431" s="9" customFormat="1" x14ac:dyDescent="0.25"/>
    <row r="432" s="9" customFormat="1" x14ac:dyDescent="0.25"/>
    <row r="433" s="9" customFormat="1" x14ac:dyDescent="0.25"/>
    <row r="434" s="9" customFormat="1" x14ac:dyDescent="0.25"/>
    <row r="435" s="9" customFormat="1" x14ac:dyDescent="0.25"/>
    <row r="436" s="9" customFormat="1" x14ac:dyDescent="0.25"/>
    <row r="437" s="9" customFormat="1" x14ac:dyDescent="0.25"/>
    <row r="438" s="9" customFormat="1" x14ac:dyDescent="0.25"/>
    <row r="439" s="9" customFormat="1" x14ac:dyDescent="0.25"/>
    <row r="440" s="9" customFormat="1" x14ac:dyDescent="0.25"/>
    <row r="441" s="9" customFormat="1" x14ac:dyDescent="0.25"/>
    <row r="442" s="9" customFormat="1" x14ac:dyDescent="0.25"/>
    <row r="443" s="9" customFormat="1" x14ac:dyDescent="0.25"/>
    <row r="444" s="9" customFormat="1" x14ac:dyDescent="0.25"/>
    <row r="445" s="9" customFormat="1" x14ac:dyDescent="0.25"/>
    <row r="446" s="9" customFormat="1" x14ac:dyDescent="0.25"/>
    <row r="447" s="9" customFormat="1" x14ac:dyDescent="0.25"/>
    <row r="448" s="9" customFormat="1" x14ac:dyDescent="0.25"/>
    <row r="449" s="9" customFormat="1" x14ac:dyDescent="0.25"/>
    <row r="450" s="9" customFormat="1" x14ac:dyDescent="0.25"/>
    <row r="451" s="9" customFormat="1" x14ac:dyDescent="0.25"/>
    <row r="452" s="9" customFormat="1" x14ac:dyDescent="0.25"/>
    <row r="453" s="9" customFormat="1" x14ac:dyDescent="0.25"/>
    <row r="454" s="9" customFormat="1" x14ac:dyDescent="0.25"/>
    <row r="455" s="9" customFormat="1" x14ac:dyDescent="0.25"/>
    <row r="456" s="9" customFormat="1" x14ac:dyDescent="0.25"/>
    <row r="457" s="9" customFormat="1" x14ac:dyDescent="0.25"/>
    <row r="458" s="9" customFormat="1" x14ac:dyDescent="0.25"/>
    <row r="459" s="9" customFormat="1" x14ac:dyDescent="0.25"/>
    <row r="460" s="9" customFormat="1" x14ac:dyDescent="0.25"/>
    <row r="461" s="9" customFormat="1" x14ac:dyDescent="0.25"/>
    <row r="462" s="9" customFormat="1" x14ac:dyDescent="0.25"/>
    <row r="463" s="9" customFormat="1" x14ac:dyDescent="0.25"/>
    <row r="464" s="9" customFormat="1" x14ac:dyDescent="0.25"/>
    <row r="465" s="9" customFormat="1" x14ac:dyDescent="0.25"/>
    <row r="466" s="9" customFormat="1" x14ac:dyDescent="0.25"/>
    <row r="467" s="9" customFormat="1" x14ac:dyDescent="0.25"/>
    <row r="468" s="9" customFormat="1" x14ac:dyDescent="0.25"/>
    <row r="469" s="9" customFormat="1" x14ac:dyDescent="0.25"/>
    <row r="470" s="9" customFormat="1" x14ac:dyDescent="0.25"/>
    <row r="471" s="9" customFormat="1" x14ac:dyDescent="0.25"/>
    <row r="472" s="9" customFormat="1" x14ac:dyDescent="0.25"/>
    <row r="473" s="9" customFormat="1" x14ac:dyDescent="0.25"/>
    <row r="474" s="9" customFormat="1" x14ac:dyDescent="0.25"/>
    <row r="475" s="9" customFormat="1" x14ac:dyDescent="0.25"/>
    <row r="476" s="9" customFormat="1" x14ac:dyDescent="0.25"/>
    <row r="477" s="9" customFormat="1" x14ac:dyDescent="0.25"/>
    <row r="478" s="9" customFormat="1" x14ac:dyDescent="0.25"/>
    <row r="479" s="9" customFormat="1" x14ac:dyDescent="0.25"/>
    <row r="480" s="9" customFormat="1" x14ac:dyDescent="0.25"/>
    <row r="481" s="9" customFormat="1" x14ac:dyDescent="0.25"/>
    <row r="482" s="9" customFormat="1" x14ac:dyDescent="0.25"/>
    <row r="483" s="9" customFormat="1" x14ac:dyDescent="0.25"/>
    <row r="484" s="9" customFormat="1" x14ac:dyDescent="0.25"/>
    <row r="485" s="9" customFormat="1" x14ac:dyDescent="0.25"/>
    <row r="486" s="9" customFormat="1" x14ac:dyDescent="0.25"/>
    <row r="487" s="9" customFormat="1" x14ac:dyDescent="0.25"/>
    <row r="488" s="9" customFormat="1" x14ac:dyDescent="0.25"/>
    <row r="489" s="9" customFormat="1" x14ac:dyDescent="0.25"/>
    <row r="490" s="9" customFormat="1" x14ac:dyDescent="0.25"/>
    <row r="491" s="9" customFormat="1" x14ac:dyDescent="0.25"/>
    <row r="492" s="9" customFormat="1" x14ac:dyDescent="0.25"/>
    <row r="493" s="9" customFormat="1" x14ac:dyDescent="0.25"/>
    <row r="494" s="9" customFormat="1" x14ac:dyDescent="0.25"/>
    <row r="495" s="9" customFormat="1" x14ac:dyDescent="0.25"/>
    <row r="496" s="9" customFormat="1" x14ac:dyDescent="0.25"/>
    <row r="497" s="9" customFormat="1" x14ac:dyDescent="0.25"/>
    <row r="498" s="9" customFormat="1" x14ac:dyDescent="0.25"/>
    <row r="499" s="9" customFormat="1" x14ac:dyDescent="0.25"/>
    <row r="500" s="9" customFormat="1" x14ac:dyDescent="0.25"/>
    <row r="501" s="9" customFormat="1" x14ac:dyDescent="0.25"/>
    <row r="502" s="9" customFormat="1" x14ac:dyDescent="0.25"/>
    <row r="503" s="9" customFormat="1" x14ac:dyDescent="0.25"/>
    <row r="504" s="9" customFormat="1" x14ac:dyDescent="0.25"/>
    <row r="505" s="9" customFormat="1" x14ac:dyDescent="0.25"/>
    <row r="506" s="9" customFormat="1" x14ac:dyDescent="0.25"/>
    <row r="507" s="9" customFormat="1" x14ac:dyDescent="0.25"/>
    <row r="508" s="9" customFormat="1" x14ac:dyDescent="0.25"/>
    <row r="509" s="9" customFormat="1" x14ac:dyDescent="0.25"/>
    <row r="510" s="9" customFormat="1" x14ac:dyDescent="0.25"/>
    <row r="511" s="9" customFormat="1" x14ac:dyDescent="0.25"/>
    <row r="512" s="9" customFormat="1" x14ac:dyDescent="0.25"/>
    <row r="513" s="9" customFormat="1" x14ac:dyDescent="0.25"/>
    <row r="514" s="9" customFormat="1" x14ac:dyDescent="0.25"/>
    <row r="515" s="9" customFormat="1" x14ac:dyDescent="0.25"/>
    <row r="516" s="9" customFormat="1" x14ac:dyDescent="0.25"/>
    <row r="517" s="9" customFormat="1" x14ac:dyDescent="0.25"/>
    <row r="518" s="9" customFormat="1" x14ac:dyDescent="0.25"/>
    <row r="519" s="9" customFormat="1" x14ac:dyDescent="0.25"/>
    <row r="520" s="9" customFormat="1" x14ac:dyDescent="0.25"/>
    <row r="521" s="9" customFormat="1" x14ac:dyDescent="0.25"/>
    <row r="522" s="9" customFormat="1" x14ac:dyDescent="0.25"/>
    <row r="523" s="9" customFormat="1" x14ac:dyDescent="0.25"/>
    <row r="524" s="9" customFormat="1" x14ac:dyDescent="0.25"/>
    <row r="525" s="9" customFormat="1" x14ac:dyDescent="0.25"/>
    <row r="526" s="9" customFormat="1" x14ac:dyDescent="0.25"/>
    <row r="527" s="9" customFormat="1" x14ac:dyDescent="0.25"/>
    <row r="528" s="9" customFormat="1" x14ac:dyDescent="0.25"/>
    <row r="529" s="9" customFormat="1" x14ac:dyDescent="0.25"/>
    <row r="530" s="9" customFormat="1" x14ac:dyDescent="0.25"/>
    <row r="531" s="9" customFormat="1" x14ac:dyDescent="0.25"/>
    <row r="532" s="9" customFormat="1" x14ac:dyDescent="0.25"/>
    <row r="533" s="9" customFormat="1" x14ac:dyDescent="0.25"/>
    <row r="534" s="9" customFormat="1" x14ac:dyDescent="0.25"/>
    <row r="535" s="9" customFormat="1" x14ac:dyDescent="0.25"/>
    <row r="536" s="9" customFormat="1" x14ac:dyDescent="0.25"/>
  </sheetData>
  <mergeCells count="2">
    <mergeCell ref="B2:T2"/>
    <mergeCell ref="P4:S4"/>
  </mergeCells>
  <pageMargins left="0.7" right="0.7" top="0.75" bottom="0.75" header="0.3" footer="0.3"/>
  <pageSetup paperSize="9" orientation="portrait" r:id="rId1"/>
  <ignoredErrors>
    <ignoredError sqref="T8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5EF93D83CAFC84A96F60D14C1A635F8" ma:contentTypeVersion="12" ma:contentTypeDescription="Crear nuevo documento." ma:contentTypeScope="" ma:versionID="c1e1cb7e7a17b8f0cb009b629c6926fa">
  <xsd:schema xmlns:xsd="http://www.w3.org/2001/XMLSchema" xmlns:xs="http://www.w3.org/2001/XMLSchema" xmlns:p="http://schemas.microsoft.com/office/2006/metadata/properties" xmlns:ns2="975e6d86-0457-4d81-89a1-5c85f652f20b" xmlns:ns3="7f854fd8-63cb-42a3-977f-161619776c3e" targetNamespace="http://schemas.microsoft.com/office/2006/metadata/properties" ma:root="true" ma:fieldsID="01863b8a2523effcc881fb22149ee2ce" ns2:_="" ns3:_="">
    <xsd:import namespace="975e6d86-0457-4d81-89a1-5c85f652f20b"/>
    <xsd:import namespace="7f854fd8-63cb-42a3-977f-161619776c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5e6d86-0457-4d81-89a1-5c85f652f2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854fd8-63cb-42a3-977f-161619776c3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0FD6BA-A745-42EC-AE52-E8B251365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5e6d86-0457-4d81-89a1-5c85f652f20b"/>
    <ds:schemaRef ds:uri="7f854fd8-63cb-42a3-977f-161619776c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42C39B-B871-4FDF-BEEE-8C94BAE957A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9B360C6-053B-4753-A729-B015B5DD67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PAII-44_EP_TAR</vt:lpstr>
      <vt:lpstr>Ejecucion Proyectos_PAII-44_TAR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INES VELA MEDINA</dc:creator>
  <cp:lastModifiedBy>YOLANDA MARCELA GARZON MOYANO</cp:lastModifiedBy>
  <dcterms:created xsi:type="dcterms:W3CDTF">2021-03-25T15:53:09Z</dcterms:created>
  <dcterms:modified xsi:type="dcterms:W3CDTF">2021-04-27T17:32:43Z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0x01010015EF93D83CAFC84A96F60D14C1A635F8</vt:lpwstr>
  </property>
</Properties>
</file>