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5.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7.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8.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C:\Users\Yolanda.garzon\Documents\PAII\Indicadores 2021\2. GAF\4.GAL\"/>
    </mc:Choice>
  </mc:AlternateContent>
  <xr:revisionPtr revIDLastSave="0" documentId="13_ncr:1_{1D6F89F5-3072-4173-AE0C-1E3C04EC30BB}" xr6:coauthVersionLast="46" xr6:coauthVersionMax="46" xr10:uidLastSave="{00000000-0000-0000-0000-000000000000}"/>
  <workbookProtection workbookAlgorithmName="SHA-512" workbookHashValue="poZpF2s3Ms/gLbgeioFzMhPC0fXOX23q8/0aeLOMKSDp9gWapjqu4fgGUPZrPySLnxtrQgP0Hc87CAHHdD/CuA==" workbookSaltValue="c/AG0M8EvBDP6Rh/CaPnHg==" workbookSpinCount="100000" lockStructure="1"/>
  <bookViews>
    <workbookView xWindow="28680" yWindow="1440" windowWidth="20730" windowHeight="11160" tabRatio="547" xr2:uid="{00000000-000D-0000-FFFF-FFFF00000000}"/>
  </bookViews>
  <sheets>
    <sheet name="PAII-06_AL" sheetId="7" r:id="rId1"/>
    <sheet name="PAII-07_AL" sheetId="12" r:id="rId2"/>
    <sheet name="PAII-08_AL" sheetId="13" r:id="rId3"/>
    <sheet name="PAII-09_AL" sheetId="14" r:id="rId4"/>
    <sheet name="PAII-10_AL" sheetId="15" r:id="rId5"/>
    <sheet name="PAII-11_AL" sheetId="17" r:id="rId6"/>
    <sheet name="PAII-12_AL" sheetId="18" r:id="rId7"/>
    <sheet name="PAII-13_AL" sheetId="16" r:id="rId8"/>
    <sheet name="PAII-91_AL" sheetId="19" r:id="rId9"/>
    <sheet name="Gestion Admon_Logistica" sheetId="8" state="hidden" r:id="rId10"/>
    <sheet name="Desplegables" sheetId="3"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15" l="1"/>
  <c r="D19" i="17"/>
  <c r="D18" i="17"/>
  <c r="D17" i="17"/>
  <c r="D16" i="17"/>
  <c r="D19" i="15"/>
  <c r="D18" i="15"/>
  <c r="D17" i="15"/>
  <c r="D16" i="15"/>
  <c r="D19" i="14"/>
  <c r="D18" i="14"/>
  <c r="D17" i="14"/>
  <c r="D16" i="14"/>
  <c r="D19" i="13"/>
  <c r="D18" i="13"/>
  <c r="F18" i="13" s="1"/>
  <c r="D17" i="13"/>
  <c r="D16" i="13"/>
  <c r="F16" i="13" s="1"/>
  <c r="V18" i="19" l="1"/>
  <c r="D10" i="19"/>
  <c r="H10" i="19"/>
  <c r="O10" i="19"/>
  <c r="S10" i="19"/>
  <c r="V10" i="19"/>
  <c r="Y8" i="19"/>
  <c r="W8" i="19"/>
  <c r="U8" i="19"/>
  <c r="Q8" i="19"/>
  <c r="N8" i="19"/>
  <c r="E20" i="19"/>
  <c r="V18" i="16"/>
  <c r="D19" i="16"/>
  <c r="D18" i="16"/>
  <c r="D17" i="16"/>
  <c r="D16" i="16"/>
  <c r="F16" i="16" s="1"/>
  <c r="D10" i="16"/>
  <c r="H10" i="16"/>
  <c r="O10" i="16"/>
  <c r="S10" i="16"/>
  <c r="V10" i="16"/>
  <c r="Y8" i="16"/>
  <c r="W8" i="16"/>
  <c r="U8" i="16"/>
  <c r="Q8" i="16"/>
  <c r="N8" i="16"/>
  <c r="E20" i="16"/>
  <c r="V18" i="18"/>
  <c r="D19" i="18"/>
  <c r="D18" i="18"/>
  <c r="D17" i="18"/>
  <c r="D16" i="18"/>
  <c r="F16" i="18" s="1"/>
  <c r="D10" i="18"/>
  <c r="H10" i="18"/>
  <c r="O10" i="18"/>
  <c r="S10" i="18"/>
  <c r="V10" i="18"/>
  <c r="Y8" i="18"/>
  <c r="W8" i="18"/>
  <c r="U8" i="18"/>
  <c r="Q8" i="18"/>
  <c r="N8" i="18"/>
  <c r="E20" i="18"/>
  <c r="V18" i="17"/>
  <c r="F19" i="17"/>
  <c r="F18" i="17"/>
  <c r="D10" i="17"/>
  <c r="H10" i="17"/>
  <c r="O10" i="17"/>
  <c r="S10" i="17"/>
  <c r="V10" i="17"/>
  <c r="Y8" i="17"/>
  <c r="W8" i="17"/>
  <c r="U8" i="17"/>
  <c r="Q8" i="17"/>
  <c r="N8" i="17"/>
  <c r="E20" i="17"/>
  <c r="D19" i="12"/>
  <c r="F19" i="12" s="1"/>
  <c r="C15" i="8"/>
  <c r="T14" i="8"/>
  <c r="T13" i="8"/>
  <c r="T12" i="8"/>
  <c r="T11" i="8"/>
  <c r="T9" i="8"/>
  <c r="T8" i="8"/>
  <c r="T7" i="8"/>
  <c r="T6" i="8"/>
  <c r="D17" i="19" l="1"/>
  <c r="D18" i="19"/>
  <c r="D16" i="19"/>
  <c r="F16" i="19" s="1"/>
  <c r="D19" i="19"/>
  <c r="D20" i="19"/>
  <c r="F20" i="19" s="1"/>
  <c r="D20" i="16"/>
  <c r="F20" i="16" s="1"/>
  <c r="D20" i="18"/>
  <c r="F20" i="18" s="1"/>
  <c r="D20" i="17"/>
  <c r="F20" i="17" s="1"/>
  <c r="V18" i="15" l="1"/>
  <c r="F18" i="15"/>
  <c r="D10" i="15"/>
  <c r="H10" i="15"/>
  <c r="O10" i="15"/>
  <c r="S10" i="15"/>
  <c r="V10" i="15"/>
  <c r="Y8" i="15"/>
  <c r="W8" i="15"/>
  <c r="U8" i="15"/>
  <c r="Q8" i="15"/>
  <c r="N8" i="15"/>
  <c r="E20" i="15"/>
  <c r="V18" i="14"/>
  <c r="F19" i="14"/>
  <c r="D10" i="14"/>
  <c r="H10" i="14"/>
  <c r="O10" i="14"/>
  <c r="S10" i="14"/>
  <c r="V10" i="14"/>
  <c r="Y8" i="14"/>
  <c r="W8" i="14"/>
  <c r="U8" i="14"/>
  <c r="Q8" i="14"/>
  <c r="N8" i="14"/>
  <c r="E20" i="14"/>
  <c r="D10" i="13"/>
  <c r="V18" i="12"/>
  <c r="D18" i="12"/>
  <c r="F18" i="12" s="1"/>
  <c r="D17" i="12"/>
  <c r="F17" i="12" s="1"/>
  <c r="D16" i="12"/>
  <c r="F16" i="12" s="1"/>
  <c r="D10" i="12"/>
  <c r="D10" i="7"/>
  <c r="D20" i="15" l="1"/>
  <c r="F20" i="15" s="1"/>
  <c r="D20" i="14"/>
  <c r="F20" i="14" s="1"/>
  <c r="V10" i="12"/>
  <c r="S10" i="12"/>
  <c r="O10" i="12"/>
  <c r="H10" i="12"/>
  <c r="Y8" i="12"/>
  <c r="W8" i="12"/>
  <c r="U8" i="12"/>
  <c r="Q8" i="12"/>
  <c r="N8" i="12"/>
  <c r="E20" i="12"/>
  <c r="D20" i="12"/>
  <c r="V18" i="7"/>
  <c r="D19" i="7"/>
  <c r="F19" i="7" s="1"/>
  <c r="D18" i="7"/>
  <c r="F18" i="7" s="1"/>
  <c r="D17" i="7"/>
  <c r="F17" i="7" s="1"/>
  <c r="D16" i="7"/>
  <c r="F16" i="7" s="1"/>
  <c r="V10" i="7"/>
  <c r="S10" i="7"/>
  <c r="O10" i="7"/>
  <c r="H10" i="7"/>
  <c r="Y8" i="7"/>
  <c r="W8" i="7"/>
  <c r="U8" i="7"/>
  <c r="Q8" i="7"/>
  <c r="N8" i="7"/>
  <c r="F20" i="12" l="1"/>
  <c r="V10" i="13"/>
  <c r="S10" i="13"/>
  <c r="O10" i="13"/>
  <c r="H10" i="13"/>
  <c r="Y8" i="13"/>
  <c r="W8" i="13"/>
  <c r="U8" i="13"/>
  <c r="Q8" i="13"/>
  <c r="N8" i="13"/>
  <c r="E20" i="13"/>
  <c r="D20" i="13" l="1"/>
  <c r="F20" i="13" s="1"/>
  <c r="D20" i="7"/>
  <c r="E20" i="7" l="1"/>
  <c r="F20" i="7" l="1"/>
</calcChain>
</file>

<file path=xl/sharedStrings.xml><?xml version="1.0" encoding="utf-8"?>
<sst xmlns="http://schemas.openxmlformats.org/spreadsheetml/2006/main" count="566" uniqueCount="186">
  <si>
    <t>Periodo</t>
  </si>
  <si>
    <t xml:space="preserve">Eficacia </t>
  </si>
  <si>
    <t>Efectividad</t>
  </si>
  <si>
    <t>Trimestral</t>
  </si>
  <si>
    <t xml:space="preserve">Semestral </t>
  </si>
  <si>
    <t>Anual</t>
  </si>
  <si>
    <t>Bimestral</t>
  </si>
  <si>
    <t xml:space="preserve">Tipo de Indicador </t>
  </si>
  <si>
    <t>Meta</t>
  </si>
  <si>
    <t>Unidad de Medida</t>
  </si>
  <si>
    <t>Frecuencia</t>
  </si>
  <si>
    <t>Programado</t>
  </si>
  <si>
    <t>Ejecutado</t>
  </si>
  <si>
    <t>INFORMACIÓN DEL INDICADOR</t>
  </si>
  <si>
    <t>Ejec/Prog
Vigencia</t>
  </si>
  <si>
    <t>CÓDIGO: PE-FR-006</t>
  </si>
  <si>
    <t>ENE - MAR</t>
  </si>
  <si>
    <t>ABR - JUN</t>
  </si>
  <si>
    <t>JUL - SEPT</t>
  </si>
  <si>
    <t>OCT - DIC</t>
  </si>
  <si>
    <t>%</t>
  </si>
  <si>
    <t xml:space="preserve">PROCESO: PLANEACIÓN ESTRATÉGICA </t>
  </si>
  <si>
    <t>Objetivo Indicador</t>
  </si>
  <si>
    <t>ID-Act</t>
  </si>
  <si>
    <t>Peso/100</t>
  </si>
  <si>
    <t>Descripción Actividad</t>
  </si>
  <si>
    <t>Nombre</t>
  </si>
  <si>
    <t>Tipo de Indicador</t>
  </si>
  <si>
    <t>Formula</t>
  </si>
  <si>
    <t>Producto</t>
  </si>
  <si>
    <t>Fuente de datos</t>
  </si>
  <si>
    <t>FORMATO FICHA TÉCNICA INDICADORES DE GESTIÓN</t>
  </si>
  <si>
    <t>VERSIÓN: 4</t>
  </si>
  <si>
    <t>Proceso:</t>
  </si>
  <si>
    <t>Calidad</t>
  </si>
  <si>
    <t>Economía</t>
  </si>
  <si>
    <t>Proceso</t>
  </si>
  <si>
    <t>Eficiencia</t>
  </si>
  <si>
    <t>Periodicidad</t>
  </si>
  <si>
    <t>Subproceso</t>
  </si>
  <si>
    <t>Sub-Proceso:</t>
  </si>
  <si>
    <t>Nombre del Indicador</t>
  </si>
  <si>
    <t>1.(PE) Planeación estratégica</t>
  </si>
  <si>
    <t>1.(GR) Gestión de riesgos</t>
  </si>
  <si>
    <t>1.(GS) Gestión social</t>
  </si>
  <si>
    <t>1.(CC) Comunicación corporativa</t>
  </si>
  <si>
    <t>1.(GA) Gestión ambiental</t>
  </si>
  <si>
    <t>2.(PP) Planeación de Proyectos</t>
  </si>
  <si>
    <t>2. (EP) Ejecución de Proyectos</t>
  </si>
  <si>
    <t>2.(OP) Operación y  mantenimiento de proyectos</t>
  </si>
  <si>
    <t>2. (EN) Explotación y gestión de negocios</t>
  </si>
  <si>
    <t>3. (GL) Gestión legal</t>
  </si>
  <si>
    <t>3. (GC) Gestión contractual</t>
  </si>
  <si>
    <t>3. (AP) Gestión de adquisición predial</t>
  </si>
  <si>
    <t>3. (SI) Gestión de seguridad de la información</t>
  </si>
  <si>
    <t>3. (TH) Gestión Humano</t>
  </si>
  <si>
    <t>3. (GF) Gestión financiera</t>
  </si>
  <si>
    <t>3. (AL) Gestión administrativa y logística</t>
  </si>
  <si>
    <t>3. (GD) Gestión documental</t>
  </si>
  <si>
    <t>3. (IT) Administración de recursos IT</t>
  </si>
  <si>
    <t>4. (EM) Evaluación y  mejoramiento  de la gestión</t>
  </si>
  <si>
    <t>4. (AD) Administración de asuntos disciplinarios</t>
  </si>
  <si>
    <t>4. (GP) Gestión de PQRS</t>
  </si>
  <si>
    <t>2. (ECV) Gestión de la Captura de Valor ECV</t>
  </si>
  <si>
    <t>2. (GTA) Gestión Técnica en Arquitectura y Urbanismo GTA</t>
  </si>
  <si>
    <t>3.(GPS) Ejecución presupuestal</t>
  </si>
  <si>
    <t>3.(GTS) Gestión tesorería</t>
  </si>
  <si>
    <t>3. (SGC) Gestión contable</t>
  </si>
  <si>
    <t>3. (GTB) Gestión tributaria</t>
  </si>
  <si>
    <t xml:space="preserve">3. (CMN) Gestión caja menor </t>
  </si>
  <si>
    <t>3.(AMB) Administración Y  Mantenimiento Bienes Inmuebles</t>
  </si>
  <si>
    <t>3. (PGC) Planeación Gestión de Compras</t>
  </si>
  <si>
    <t>3. (ETI) Estrategia de TI</t>
  </si>
  <si>
    <t>3. (OTI) Gestion de la Operación OTI</t>
  </si>
  <si>
    <t>3. (PIT) Proyectos de TI</t>
  </si>
  <si>
    <t>3. (ADS) Adquisición del Suelo</t>
  </si>
  <si>
    <t>3. (PGS) Planificación de Gestión del Suelo</t>
  </si>
  <si>
    <t>Fuente de Información</t>
  </si>
  <si>
    <t>Grafico Meta VS. Avance</t>
  </si>
  <si>
    <t>INFORME DE AVANCE CUALITATIVO</t>
  </si>
  <si>
    <t>MEDICIÓN DEL AVANCE Y CUMPLIMIENTO DEL INDICADOR</t>
  </si>
  <si>
    <t>Línea base</t>
  </si>
  <si>
    <t>ID PAII</t>
  </si>
  <si>
    <t>Ponderación</t>
  </si>
  <si>
    <t>Responsable de la Medición</t>
  </si>
  <si>
    <t>Producto Obtenido</t>
  </si>
  <si>
    <t>Retrasos y soluciones</t>
  </si>
  <si>
    <t>Objetivo del indicador</t>
  </si>
  <si>
    <t>1er Trimestre</t>
  </si>
  <si>
    <t>2do Trimestre</t>
  </si>
  <si>
    <t>3er Trimestre</t>
  </si>
  <si>
    <t>4to Trimestre</t>
  </si>
  <si>
    <t>Total</t>
  </si>
  <si>
    <t>Programación 2021</t>
  </si>
  <si>
    <t>Línea base
2020</t>
  </si>
  <si>
    <t>Meta
2021</t>
  </si>
  <si>
    <t>Formula del Indicador</t>
  </si>
  <si>
    <t>Fecha Inicio</t>
  </si>
  <si>
    <t>Fecha Fin</t>
  </si>
  <si>
    <t>Unidad</t>
  </si>
  <si>
    <t>Porcentaje</t>
  </si>
  <si>
    <t>PAII -06</t>
  </si>
  <si>
    <t xml:space="preserve">Administrar, supervisar y documentar la ejecución de los contratos a cargo de la GAF, actualizando la información en el expediente contractual. </t>
  </si>
  <si>
    <t>Medir el avance actualización de los expedientes digitales contractuales</t>
  </si>
  <si>
    <t>Matriz contractual</t>
  </si>
  <si>
    <t>(N° de expedientes de contratos actualizados/N° de contratos vigentes)</t>
  </si>
  <si>
    <t>Matriz contractual Actualizada</t>
  </si>
  <si>
    <t>PAII -07</t>
  </si>
  <si>
    <t xml:space="preserve">Administrar, supervisar y documentar la terminación de los contratos a cargo de la GAF, elaborando las respectivas actas y solicitando el tramite presupuestal correspondiente. </t>
  </si>
  <si>
    <t>Avance de la etapa postcontractual de la GAF</t>
  </si>
  <si>
    <t>Medir el avance de la etapa postcontractual de la GAF</t>
  </si>
  <si>
    <t>(N° de contratos culminados (Actas de terminación)/ N° de contratos de la vigencia (Actas de Inicio)</t>
  </si>
  <si>
    <t>Actas de terminación</t>
  </si>
  <si>
    <t>PAII -08</t>
  </si>
  <si>
    <t xml:space="preserve">Elaborar, actualizar, revisar y presentar informes relacionados con los pagos en marco del control y seguimiento que realiza la Unidad de Movilidad Urbana Sostenible – UMUS </t>
  </si>
  <si>
    <t>Informes de seguimiento financiero de pagos de los contratos de la EMB</t>
  </si>
  <si>
    <t>Entregar a la UMUS la información de la ejecución de pagos de los contratos de la EMB</t>
  </si>
  <si>
    <t>Informes generados atraves de ZBOX</t>
  </si>
  <si>
    <t>Entrega de reportes semestrales a la UMUS
(Finales de Enero - Febrero)
( Junio - Julio)</t>
  </si>
  <si>
    <t>Entrega de reportes relacionados con los pagos a la UMUS</t>
  </si>
  <si>
    <t>PAII -09</t>
  </si>
  <si>
    <t xml:space="preserve">Actualizar junto con el arrendatario los inventarios de los muebles y equipos propios y en arrendamiento de la Empresa. </t>
  </si>
  <si>
    <t>Inventarios EMB</t>
  </si>
  <si>
    <t>Medir el avance de la actualización de los inventarios de la EMB</t>
  </si>
  <si>
    <t>Base control de activos EMB</t>
  </si>
  <si>
    <t>(No. De actualización ejecutadas/ 2 actualizaciones programadas)*100</t>
  </si>
  <si>
    <t>Actualización de inventarios de la EMB</t>
  </si>
  <si>
    <t>PAII -10</t>
  </si>
  <si>
    <t>Realizar el envío de los informes semestrales de Austeridad del Gasto a la Secretaria de Movilidad, de acuerdo con lo contemplado en el Decreto 492 de 2019</t>
  </si>
  <si>
    <t>informes semestrales de Austeridad del Gasto a la Secretaria de Movilidad</t>
  </si>
  <si>
    <t>Medir el cumplimiento en el envió de los informes de austeridad de gasto a la secretaria de movilidad</t>
  </si>
  <si>
    <t>Fuentes de información de austeridad del gasto</t>
  </si>
  <si>
    <t>(No. De envíos de informes de austeridad/ 2 informes de austeridad)*100</t>
  </si>
  <si>
    <t>PAII -11</t>
  </si>
  <si>
    <t>Realizar los mantenimientos preventivos y/o correctivos de los vehículos propios de la EMB</t>
  </si>
  <si>
    <t>Servicios técnicos a los vehiculos de la EMB</t>
  </si>
  <si>
    <t>Mantener en optimas condiciones los vehiculos al servicio de la empresa.</t>
  </si>
  <si>
    <t>Mantenimiento de vehiculos</t>
  </si>
  <si>
    <t xml:space="preserve">N° de Mantenimientos ejecuctados </t>
  </si>
  <si>
    <t xml:space="preserve">Soporte de los mantenientos </t>
  </si>
  <si>
    <t>PAII -12</t>
  </si>
  <si>
    <t xml:space="preserve">Planear y controlar los  mantenimientos preventivos y correctivos de los bienes muebles propios y en arrendamiento de la entidad </t>
  </si>
  <si>
    <t>Mantenimientos de elementos propios y en arrendamiento de la EMB</t>
  </si>
  <si>
    <t>Programar los mantenimiento y arreglos preventios y correctivos de los bienes propios y en arrendamiento de la empresa.</t>
  </si>
  <si>
    <t>Plan de trabajo mantenimiento preventivos y correctivos de la EMB</t>
  </si>
  <si>
    <t>(No. de actividades ejecutadas/ N° de actividades programadas)*100</t>
  </si>
  <si>
    <t>Ejecución de actividades de mantenimiento preventivo y correctivo.</t>
  </si>
  <si>
    <t>PAII -13</t>
  </si>
  <si>
    <t>Planear, contratar y ejecutar  los contratos de la EMB que cubran las necesidades administrativas, logísticas y documentales conforme a la necesidades registradas en el PAA 2021</t>
  </si>
  <si>
    <t>Contrataciones Administrativas</t>
  </si>
  <si>
    <t>Medir el avance de la contratación para la operatividad de la EMB</t>
  </si>
  <si>
    <t>base de datos de contratación de la GAF</t>
  </si>
  <si>
    <t>(N° de contratos ((prórrogas, adiciones, nuevos) contratados/ N° total de contratos del plan anual de adquisiciones</t>
  </si>
  <si>
    <t>Dotación de equipos y elementos para la empresa</t>
  </si>
  <si>
    <t>PAII-91</t>
  </si>
  <si>
    <t>Limitar el consumo per cápita de gastos de alimentación para reuniones internas o con participación de Entidades u Organismos Externos entre el 0,65 y 0,72 SMDLV, de acuerdo con lo contemplado en el Plan para la Austeridad en el Gasto.</t>
  </si>
  <si>
    <t>Consumo per cápita en reuniones</t>
  </si>
  <si>
    <t>Mantener el consumo per cápita en reuniones internas o con participación de Entidades u Organismos Externos</t>
  </si>
  <si>
    <t>Moneda</t>
  </si>
  <si>
    <t>Reportes de consumo</t>
  </si>
  <si>
    <t>Reuniones Internas: 0,65 SMDLV
Reuniones con participación de Entidades u Organismos Externos: 0,72 SMDLV</t>
  </si>
  <si>
    <t>0,65 SMDLV
0,72 SMDLV</t>
  </si>
  <si>
    <t>Límite por tipo de reunión</t>
  </si>
  <si>
    <t>Líder del proceso</t>
  </si>
  <si>
    <t xml:space="preserve">Avance y logros </t>
  </si>
  <si>
    <t>Actualización expedientes de contratos digitales</t>
  </si>
  <si>
    <t>PAPEL DE TRABAJO 
INDICADORES DE GESTIÓN 2021</t>
  </si>
  <si>
    <t>Ante el aislamiento obligatorio generado por la pandemia del coronavirus COVID 19, el repositorio de información es AZDIGITAL en donde reposan digitalmente los documentos soportes para consulta de la GC, asi mismo se encuentran publicados en la plataforma de SECOP</t>
  </si>
  <si>
    <t xml:space="preserve">Se registra la informacion contractual en el modulo de contratacion de ZBOX y se cuenta con un repositorio documental digital de respaldo </t>
  </si>
  <si>
    <t>Se ha realizado seguimiento a la finalizacion de la vigencia de los contratos, para iniciar el proceso de elaboración de las actas de terminación, liquidación y se han gestionado los cierres financieros.A los tres (3) contratos que finalizaron durante el primer semestre de 2021, se les proyectara acta una vez se genere el ultimo desembolso.</t>
  </si>
  <si>
    <t xml:space="preserve">Proyeccion de actas a traves de las cuales se liquidan o se cierran los contratos </t>
  </si>
  <si>
    <t>Se reporta el estado general de la ejecución de los contratos durante el periodo comprendido entre el año 2017 al 2020 de acuerdo a su fuente de financiación.</t>
  </si>
  <si>
    <t>Informe de Pagos de los Contratos C-1</t>
  </si>
  <si>
    <t>Actividad dentro del plazo. Con la suscripción del Contrato 116 de 2021 se realizará el inventario en el segundo trimestre de la vigencia 2021</t>
  </si>
  <si>
    <t>Para el presente período no se tiene programado ningún mantenimiento a los vehículos de la EMB.</t>
  </si>
  <si>
    <t>Soporte mediante correo electrónico del 25 de enero de 2021</t>
  </si>
  <si>
    <t>Se envío el informe a la Secretaria de Movilidad el 25 de enero de 2021, cumpliendo con los tiempos establecidos por el Decreto 492 de 2019.</t>
  </si>
  <si>
    <t xml:space="preserve">De acuerdo al detalle de especificaciones de la oc 47045 de 2020, se llevaron a cabo las actividades de mantenimiento preventivo y correctivo. </t>
  </si>
  <si>
    <t>Informes de actividades enero y febrero de 2020, al corte de 31 de marzo pendiente de presentación informe por parte del contratista.</t>
  </si>
  <si>
    <t xml:space="preserve"> -Linea 005, la necesidad se encuentra en termino de estructuracion dado que debe quedar contratada al 01 de mayo de 2021, teniendo en cuenta que se cuenta con el cto 121 de 2020, cuya fecha de vencimiento es el 01-06-2021.
- Linea 034, la necesidad se va a modificar en el PAA de acuerdo a la POLÍTICA DE GESTIÓN DEL PLAN ANUAL DE ADQUISICIONES, toda vez que la persona se vinculo a planta de la EMB.
- Linea 035, se encuentra en terminos, la constacia de idoneidad  se encuentra en tramite, se contratará el servicio en el segundo trimestre.
- Linea 045, ajustes del estudio del sector, se contratará el servicio en el segundo trimestre. 
- Linea 047, Estructuracion del EP, se contratará el servicio en el segundo trimestre.
- Linea 048,  ajustes del EP y estudios del sector, se contratará el servicio en el segundo trimestre.
- Linea 049, ajustes del EP y estudios del sector, se contratará el servicio en el segundo trimestre.</t>
  </si>
  <si>
    <t>Del total de 16 adquisiones programadas para el 1er trimestre de 2021, se adjudicaron 9 contratos.</t>
  </si>
  <si>
    <t>* Linea 010, cto 120 de 2021.
* Linea 028, cto 025 de 2021.
* Linea 029, cto 015 de 2021.
*Linea 030, cto 009 de 2021.
*Lnea 031, cto 013 de 2021.
* Linea 032, cto 026 de 2021.
*Linea 033, cto 043 de 2021.
* Linea 036, oc 64193.
* Linea 038, oc 66543.</t>
  </si>
  <si>
    <t>Con ocasión del aislamiento preventivo por la pandemia, no hubo reuniones internas o con participación de Entidades u Organismos Externos, que implicaran gastos de alimentación</t>
  </si>
  <si>
    <t>No se presentan para este periódo</t>
  </si>
  <si>
    <t>Actividad programada para el segundo trimestre</t>
  </si>
  <si>
    <t>No se presentan para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</si>
</sst>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4" formatCode="_-&quot;$&quot;\ * #,##0.00_-;\-&quot;$&quot;\ * #,##0.00_-;_-&quot;$&quot;\ * &quot;-&quot;??_-;_-@_-"/>
  </numFmts>
  <fonts count="21">
    <font>
      <sz val="11"/>
      <color indexed="8"/>
      <name val="Ari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1"/>
    </font>
    <font>
      <sz val="11"/>
      <color indexed="8"/>
      <name val="Arial1"/>
    </font>
    <font>
      <sz val="10"/>
      <name val="Arial"/>
      <family val="2"/>
    </font>
    <font>
      <b/>
      <sz val="11"/>
      <color indexed="8"/>
      <name val="Calibri"/>
      <family val="2"/>
      <scheme val="minor"/>
    </font>
    <font>
      <sz val="11"/>
      <color indexed="8"/>
      <name val="Calibri"/>
      <family val="2"/>
      <scheme val="minor"/>
    </font>
    <font>
      <b/>
      <sz val="11"/>
      <color theme="0"/>
      <name val="Calibri"/>
      <family val="2"/>
      <scheme val="minor"/>
    </font>
    <font>
      <sz val="11"/>
      <color theme="0"/>
      <name val="Calibri"/>
      <family val="2"/>
      <scheme val="minor"/>
    </font>
    <font>
      <b/>
      <sz val="11"/>
      <color theme="0" tint="-4.9989318521683403E-2"/>
      <name val="Calibri"/>
      <family val="2"/>
      <scheme val="minor"/>
    </font>
    <font>
      <sz val="10"/>
      <color indexed="8"/>
      <name val="Calibri"/>
      <family val="2"/>
      <scheme val="minor"/>
    </font>
    <font>
      <b/>
      <sz val="10"/>
      <color indexed="8"/>
      <name val="Calibri"/>
      <family val="2"/>
      <scheme val="minor"/>
    </font>
    <font>
      <b/>
      <sz val="10"/>
      <color theme="0"/>
      <name val="Calibri"/>
      <family val="2"/>
      <scheme val="minor"/>
    </font>
    <font>
      <b/>
      <sz val="10"/>
      <color theme="1"/>
      <name val="Calibri"/>
      <family val="2"/>
      <scheme val="minor"/>
    </font>
    <font>
      <sz val="11"/>
      <name val="Calibri"/>
      <family val="2"/>
      <scheme val="minor"/>
    </font>
  </fonts>
  <fills count="9">
    <fill>
      <patternFill patternType="none"/>
    </fill>
    <fill>
      <patternFill patternType="gray125"/>
    </fill>
    <fill>
      <patternFill patternType="solid">
        <fgColor rgb="FF00B0F0"/>
        <bgColor indexed="45"/>
      </patternFill>
    </fill>
    <fill>
      <patternFill patternType="solid">
        <fgColor theme="4" tint="0.79998168889431442"/>
        <bgColor indexed="64"/>
      </patternFill>
    </fill>
    <fill>
      <patternFill patternType="solid">
        <fgColor rgb="FF00B0F0"/>
        <bgColor indexed="64"/>
      </patternFill>
    </fill>
    <fill>
      <patternFill patternType="solid">
        <fgColor theme="0"/>
        <bgColor indexed="45"/>
      </patternFill>
    </fill>
    <fill>
      <patternFill patternType="solid">
        <fgColor theme="0" tint="-4.9989318521683403E-2"/>
        <bgColor indexed="64"/>
      </patternFill>
    </fill>
    <fill>
      <patternFill patternType="solid">
        <fgColor theme="0"/>
        <bgColor indexed="64"/>
      </patternFill>
    </fill>
    <fill>
      <patternFill patternType="solid">
        <fgColor rgb="FF00206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s>
  <cellStyleXfs count="31">
    <xf numFmtId="0" fontId="0" fillId="0" borderId="0"/>
    <xf numFmtId="0" fontId="8" fillId="0" borderId="0" applyBorder="0" applyProtection="0"/>
    <xf numFmtId="9" fontId="9" fillId="0" borderId="0" applyFont="0" applyFill="0" applyBorder="0" applyAlignment="0" applyProtection="0"/>
    <xf numFmtId="0" fontId="10" fillId="0" borderId="0"/>
    <xf numFmtId="9" fontId="10" fillId="0" borderId="0" applyFont="0" applyFill="0" applyBorder="0" applyAlignment="0" applyProtection="0"/>
    <xf numFmtId="0" fontId="7" fillId="0" borderId="0"/>
    <xf numFmtId="0" fontId="6" fillId="0" borderId="0"/>
    <xf numFmtId="9" fontId="6" fillId="0" borderId="0" applyFont="0" applyFill="0" applyBorder="0" applyAlignment="0" applyProtection="0"/>
    <xf numFmtId="0" fontId="6" fillId="0" borderId="0"/>
    <xf numFmtId="0" fontId="5"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41" fontId="9"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41" fontId="9"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1" fontId="9" fillId="0" borderId="0" applyFont="0" applyFill="0" applyBorder="0" applyAlignment="0" applyProtection="0"/>
    <xf numFmtId="0" fontId="2" fillId="0" borderId="0"/>
    <xf numFmtId="44" fontId="9" fillId="0" borderId="0" applyFont="0" applyFill="0" applyBorder="0" applyAlignment="0" applyProtection="0"/>
  </cellStyleXfs>
  <cellXfs count="131">
    <xf numFmtId="0" fontId="0" fillId="0" borderId="0" xfId="0"/>
    <xf numFmtId="0" fontId="12" fillId="0" borderId="0" xfId="0" applyFont="1"/>
    <xf numFmtId="0" fontId="12" fillId="0" borderId="0" xfId="0" applyFont="1" applyAlignment="1">
      <alignment vertical="center"/>
    </xf>
    <xf numFmtId="0" fontId="15" fillId="4" borderId="6" xfId="17" applyFont="1" applyFill="1" applyBorder="1" applyAlignment="1">
      <alignment horizontal="center" vertical="center"/>
    </xf>
    <xf numFmtId="0" fontId="15" fillId="4" borderId="6" xfId="17"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6" xfId="0" applyFont="1" applyFill="1" applyBorder="1" applyAlignment="1">
      <alignment horizontal="center" vertical="center"/>
    </xf>
    <xf numFmtId="0" fontId="14" fillId="4" borderId="0" xfId="0" applyFont="1" applyFill="1" applyAlignment="1">
      <alignment horizontal="center" vertical="center"/>
    </xf>
    <xf numFmtId="0" fontId="12" fillId="0" borderId="17" xfId="0" applyFont="1" applyBorder="1" applyAlignment="1">
      <alignment horizontal="left" vertical="center" wrapText="1"/>
    </xf>
    <xf numFmtId="0" fontId="12" fillId="0" borderId="0" xfId="0" applyFont="1" applyAlignment="1">
      <alignment vertical="center" wrapText="1"/>
    </xf>
    <xf numFmtId="0" fontId="13" fillId="4" borderId="13" xfId="0" applyNumberFormat="1" applyFont="1" applyFill="1" applyBorder="1" applyAlignment="1">
      <alignment horizontal="center" vertical="center" wrapText="1"/>
    </xf>
    <xf numFmtId="0" fontId="13" fillId="4" borderId="13" xfId="0" applyNumberFormat="1" applyFont="1" applyFill="1" applyBorder="1" applyAlignment="1">
      <alignment horizontal="center" vertical="center"/>
    </xf>
    <xf numFmtId="0" fontId="11" fillId="0" borderId="6" xfId="0" applyNumberFormat="1" applyFont="1" applyFill="1" applyBorder="1" applyAlignment="1">
      <alignment vertical="center"/>
    </xf>
    <xf numFmtId="0" fontId="16" fillId="0" borderId="0" xfId="0" applyFont="1"/>
    <xf numFmtId="0" fontId="16" fillId="0" borderId="6" xfId="0" applyFont="1" applyBorder="1" applyAlignment="1">
      <alignment vertical="center"/>
    </xf>
    <xf numFmtId="0" fontId="17" fillId="6" borderId="6" xfId="0" applyFont="1" applyFill="1" applyBorder="1" applyAlignment="1">
      <alignment horizontal="center" vertical="center"/>
    </xf>
    <xf numFmtId="0" fontId="17" fillId="6" borderId="6" xfId="0" applyFont="1" applyFill="1" applyBorder="1" applyAlignment="1">
      <alignment horizontal="center" vertical="center" wrapText="1"/>
    </xf>
    <xf numFmtId="0" fontId="16" fillId="0" borderId="0" xfId="0" applyFont="1" applyAlignment="1">
      <alignment vertical="center"/>
    </xf>
    <xf numFmtId="0" fontId="16" fillId="0" borderId="1" xfId="0" applyFont="1" applyBorder="1"/>
    <xf numFmtId="0" fontId="16" fillId="0" borderId="2" xfId="0" applyFont="1" applyBorder="1"/>
    <xf numFmtId="0" fontId="16" fillId="0" borderId="3" xfId="0" applyFont="1" applyBorder="1"/>
    <xf numFmtId="0" fontId="16" fillId="0" borderId="16" xfId="0" applyFont="1" applyBorder="1"/>
    <xf numFmtId="0" fontId="16" fillId="0" borderId="0" xfId="0" applyFont="1" applyBorder="1"/>
    <xf numFmtId="0" fontId="17" fillId="7" borderId="0" xfId="0" applyFont="1" applyFill="1" applyBorder="1" applyAlignment="1">
      <alignment vertical="center"/>
    </xf>
    <xf numFmtId="0" fontId="16" fillId="0" borderId="4" xfId="0" applyFont="1" applyBorder="1"/>
    <xf numFmtId="0" fontId="17" fillId="0" borderId="6" xfId="0" applyNumberFormat="1" applyFont="1" applyBorder="1" applyAlignment="1">
      <alignment horizontal="center" vertical="center"/>
    </xf>
    <xf numFmtId="9" fontId="16" fillId="0" borderId="6" xfId="0" applyNumberFormat="1" applyFont="1" applyBorder="1" applyAlignment="1">
      <alignment horizontal="center" vertical="center"/>
    </xf>
    <xf numFmtId="9" fontId="17" fillId="0" borderId="6" xfId="0" applyNumberFormat="1" applyFont="1" applyBorder="1" applyAlignment="1">
      <alignment horizontal="center" vertical="center"/>
    </xf>
    <xf numFmtId="0" fontId="16" fillId="0" borderId="0" xfId="0" applyFont="1" applyBorder="1" applyAlignment="1"/>
    <xf numFmtId="9" fontId="16" fillId="0" borderId="6" xfId="2" applyFont="1" applyBorder="1" applyAlignment="1">
      <alignment horizontal="center" vertical="center"/>
    </xf>
    <xf numFmtId="0" fontId="17" fillId="3" borderId="6" xfId="0" applyNumberFormat="1" applyFont="1" applyFill="1" applyBorder="1" applyAlignment="1">
      <alignment horizontal="center" vertical="center" wrapText="1"/>
    </xf>
    <xf numFmtId="9" fontId="16" fillId="3" borderId="6" xfId="0" applyNumberFormat="1" applyFont="1" applyFill="1" applyBorder="1" applyAlignment="1">
      <alignment horizontal="center" vertical="center"/>
    </xf>
    <xf numFmtId="9" fontId="17" fillId="3" borderId="6" xfId="0" applyNumberFormat="1" applyFont="1" applyFill="1" applyBorder="1" applyAlignment="1">
      <alignment horizontal="center" vertical="center"/>
    </xf>
    <xf numFmtId="0" fontId="16" fillId="0" borderId="7" xfId="0" applyFont="1" applyBorder="1"/>
    <xf numFmtId="0" fontId="16" fillId="0" borderId="5" xfId="0" applyFont="1" applyBorder="1"/>
    <xf numFmtId="0" fontId="16" fillId="0" borderId="8" xfId="0" applyFont="1" applyBorder="1"/>
    <xf numFmtId="0" fontId="19" fillId="6" borderId="6" xfId="0" applyFont="1" applyFill="1" applyBorder="1" applyAlignment="1">
      <alignment horizontal="center" vertical="center"/>
    </xf>
    <xf numFmtId="0" fontId="17" fillId="0" borderId="15" xfId="0" applyNumberFormat="1" applyFont="1" applyBorder="1" applyAlignment="1">
      <alignment horizontal="center" vertical="center"/>
    </xf>
    <xf numFmtId="0" fontId="17" fillId="6" borderId="6" xfId="0" applyFont="1" applyFill="1" applyBorder="1" applyAlignment="1">
      <alignment horizontal="center" vertical="center"/>
    </xf>
    <xf numFmtId="0" fontId="16" fillId="7" borderId="0" xfId="0" applyFont="1" applyFill="1" applyBorder="1" applyAlignment="1">
      <alignment horizontal="center"/>
    </xf>
    <xf numFmtId="0" fontId="17" fillId="6" borderId="6" xfId="0" applyFont="1" applyFill="1" applyBorder="1" applyAlignment="1">
      <alignment horizontal="center" vertical="center" wrapText="1"/>
    </xf>
    <xf numFmtId="0" fontId="17" fillId="0" borderId="0" xfId="0" applyFont="1" applyFill="1" applyBorder="1" applyAlignment="1">
      <alignment horizontal="center" vertical="center"/>
    </xf>
    <xf numFmtId="0" fontId="16" fillId="0" borderId="0" xfId="0" applyFont="1" applyFill="1" applyBorder="1" applyAlignment="1">
      <alignment horizontal="center"/>
    </xf>
    <xf numFmtId="0" fontId="12" fillId="0" borderId="6" xfId="0" applyFont="1" applyBorder="1" applyAlignment="1">
      <alignment vertical="center"/>
    </xf>
    <xf numFmtId="9" fontId="12" fillId="0" borderId="6" xfId="0" applyNumberFormat="1" applyFont="1" applyBorder="1" applyAlignment="1">
      <alignment horizontal="center" vertical="center"/>
    </xf>
    <xf numFmtId="0" fontId="12" fillId="0" borderId="6" xfId="0" applyFont="1" applyBorder="1" applyAlignment="1">
      <alignment horizontal="center" vertical="center"/>
    </xf>
    <xf numFmtId="0" fontId="12" fillId="0" borderId="6" xfId="0" applyFont="1" applyBorder="1" applyAlignment="1">
      <alignment horizontal="center" vertical="center" wrapText="1"/>
    </xf>
    <xf numFmtId="0" fontId="11" fillId="0" borderId="6" xfId="0" applyFont="1" applyBorder="1" applyAlignment="1">
      <alignment horizontal="center" vertical="center"/>
    </xf>
    <xf numFmtId="0" fontId="16" fillId="7" borderId="9" xfId="0" applyFont="1" applyFill="1" applyBorder="1" applyAlignment="1">
      <alignment vertical="center" wrapText="1"/>
    </xf>
    <xf numFmtId="0" fontId="16" fillId="0" borderId="6" xfId="0" applyFont="1" applyBorder="1" applyAlignment="1">
      <alignment vertical="center" wrapText="1"/>
    </xf>
    <xf numFmtId="0" fontId="16" fillId="7" borderId="6" xfId="0" applyFont="1" applyFill="1" applyBorder="1" applyAlignment="1">
      <alignment vertical="center" wrapText="1"/>
    </xf>
    <xf numFmtId="0" fontId="17" fillId="6" borderId="6" xfId="0" applyFont="1" applyFill="1" applyBorder="1" applyAlignment="1">
      <alignment horizontal="center" vertical="center" wrapText="1"/>
    </xf>
    <xf numFmtId="0" fontId="17" fillId="6" borderId="6" xfId="0" applyFont="1" applyFill="1" applyBorder="1" applyAlignment="1">
      <alignment horizontal="center" vertical="center"/>
    </xf>
    <xf numFmtId="0" fontId="16" fillId="7" borderId="0" xfId="0" applyFont="1" applyFill="1" applyBorder="1" applyAlignment="1">
      <alignment horizontal="center"/>
    </xf>
    <xf numFmtId="0" fontId="11" fillId="7" borderId="0" xfId="0" applyFont="1" applyFill="1" applyAlignment="1">
      <alignment horizontal="center" vertical="center" wrapText="1"/>
    </xf>
    <xf numFmtId="0" fontId="11" fillId="3" borderId="6" xfId="0" applyFont="1" applyFill="1" applyBorder="1" applyAlignment="1">
      <alignment horizontal="center" vertical="center"/>
    </xf>
    <xf numFmtId="9" fontId="16" fillId="0" borderId="6" xfId="2" applyFont="1" applyBorder="1" applyAlignment="1">
      <alignment horizontal="center" vertical="center"/>
    </xf>
    <xf numFmtId="0" fontId="17" fillId="6" borderId="6" xfId="0" applyFont="1" applyFill="1" applyBorder="1" applyAlignment="1">
      <alignment horizontal="center" vertical="center"/>
    </xf>
    <xf numFmtId="0" fontId="16" fillId="7" borderId="0" xfId="0" applyFont="1" applyFill="1" applyBorder="1" applyAlignment="1">
      <alignment horizontal="center"/>
    </xf>
    <xf numFmtId="0" fontId="17" fillId="6" borderId="6" xfId="0" applyFont="1" applyFill="1" applyBorder="1" applyAlignment="1">
      <alignment horizontal="center" vertical="center" wrapText="1"/>
    </xf>
    <xf numFmtId="9" fontId="16" fillId="0" borderId="6" xfId="2" applyFont="1" applyBorder="1" applyAlignment="1">
      <alignment horizontal="center" vertical="center"/>
    </xf>
    <xf numFmtId="0" fontId="12" fillId="0" borderId="6" xfId="0" applyFont="1" applyBorder="1"/>
    <xf numFmtId="9" fontId="16" fillId="0" borderId="6" xfId="0" applyNumberFormat="1" applyFont="1" applyBorder="1" applyAlignment="1">
      <alignment horizontal="center" vertical="center"/>
    </xf>
    <xf numFmtId="9" fontId="12" fillId="0" borderId="0" xfId="2" applyFont="1" applyBorder="1" applyAlignment="1">
      <alignment horizontal="center"/>
    </xf>
    <xf numFmtId="0" fontId="17" fillId="6" borderId="6" xfId="0" applyFont="1" applyFill="1" applyBorder="1" applyAlignment="1">
      <alignment horizontal="center" vertical="center" wrapText="1"/>
    </xf>
    <xf numFmtId="0" fontId="17" fillId="6" borderId="6" xfId="0" applyFont="1" applyFill="1" applyBorder="1" applyAlignment="1">
      <alignment horizontal="center" vertical="center"/>
    </xf>
    <xf numFmtId="9" fontId="16" fillId="0" borderId="6" xfId="0" applyNumberFormat="1" applyFont="1" applyBorder="1" applyAlignment="1">
      <alignment horizontal="center" vertical="center"/>
    </xf>
    <xf numFmtId="0" fontId="16" fillId="7" borderId="0" xfId="0" applyFont="1" applyFill="1" applyBorder="1" applyAlignment="1">
      <alignment horizontal="center"/>
    </xf>
    <xf numFmtId="0" fontId="12" fillId="0" borderId="0" xfId="0" applyFont="1" applyAlignment="1">
      <alignment horizontal="center" vertical="center"/>
    </xf>
    <xf numFmtId="9" fontId="12" fillId="0" borderId="0" xfId="0" applyNumberFormat="1" applyFont="1" applyAlignment="1">
      <alignment horizontal="center"/>
    </xf>
    <xf numFmtId="0" fontId="1" fillId="7" borderId="6" xfId="0" applyFont="1" applyFill="1" applyBorder="1" applyAlignment="1">
      <alignment horizontal="center" vertical="center" wrapText="1"/>
    </xf>
    <xf numFmtId="0" fontId="1" fillId="7" borderId="6" xfId="0" applyFont="1" applyFill="1" applyBorder="1" applyAlignment="1">
      <alignment horizontal="left" vertical="center" wrapText="1"/>
    </xf>
    <xf numFmtId="14" fontId="1" fillId="7" borderId="6" xfId="0" applyNumberFormat="1"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horizontal="left" vertical="center" wrapText="1"/>
    </xf>
    <xf numFmtId="14" fontId="1" fillId="0" borderId="6" xfId="0" applyNumberFormat="1" applyFont="1" applyBorder="1" applyAlignment="1">
      <alignment horizontal="center" vertical="center" wrapText="1"/>
    </xf>
    <xf numFmtId="0" fontId="20" fillId="0" borderId="6" xfId="0" applyFont="1" applyBorder="1" applyAlignment="1">
      <alignment horizontal="center" vertical="center" wrapText="1"/>
    </xf>
    <xf numFmtId="0" fontId="1" fillId="7" borderId="0" xfId="0" applyFont="1" applyFill="1" applyAlignment="1">
      <alignment horizontal="center" vertical="center" wrapText="1"/>
    </xf>
    <xf numFmtId="0" fontId="1" fillId="7" borderId="0" xfId="0" applyFont="1" applyFill="1" applyAlignment="1">
      <alignment horizontal="left" vertical="center" wrapText="1"/>
    </xf>
    <xf numFmtId="0" fontId="16" fillId="0" borderId="9" xfId="0" applyFont="1" applyFill="1" applyBorder="1" applyAlignment="1">
      <alignment vertical="center" wrapText="1"/>
    </xf>
    <xf numFmtId="9" fontId="16" fillId="3" borderId="6" xfId="2" applyFont="1" applyFill="1" applyBorder="1" applyAlignment="1">
      <alignment horizontal="center" vertical="center"/>
    </xf>
    <xf numFmtId="0" fontId="16" fillId="0" borderId="6" xfId="0" applyFont="1" applyBorder="1" applyAlignment="1">
      <alignment horizontal="justify" vertical="center" wrapText="1"/>
    </xf>
    <xf numFmtId="9" fontId="12" fillId="7" borderId="6" xfId="0" applyNumberFormat="1" applyFont="1" applyFill="1" applyBorder="1" applyAlignment="1">
      <alignment horizontal="center" vertical="center"/>
    </xf>
    <xf numFmtId="0" fontId="12" fillId="7" borderId="6" xfId="0" applyFont="1" applyFill="1" applyBorder="1" applyAlignment="1">
      <alignment horizontal="center" vertical="center" wrapText="1"/>
    </xf>
    <xf numFmtId="0" fontId="12" fillId="7" borderId="6" xfId="0" applyFont="1" applyFill="1" applyBorder="1" applyAlignment="1">
      <alignment horizontal="center" vertical="center"/>
    </xf>
    <xf numFmtId="0" fontId="20" fillId="7" borderId="6" xfId="0" applyFont="1" applyFill="1" applyBorder="1" applyAlignment="1">
      <alignment horizontal="center" vertical="center" wrapText="1"/>
    </xf>
    <xf numFmtId="44" fontId="12" fillId="7" borderId="6" xfId="30" applyFont="1" applyFill="1" applyBorder="1" applyAlignment="1">
      <alignment horizontal="center" vertical="center"/>
    </xf>
    <xf numFmtId="44" fontId="12" fillId="7" borderId="6" xfId="30" applyFont="1" applyFill="1" applyBorder="1" applyAlignment="1">
      <alignment horizontal="center" vertical="center" wrapText="1"/>
    </xf>
    <xf numFmtId="0" fontId="12" fillId="7" borderId="0" xfId="0" applyFont="1" applyFill="1"/>
    <xf numFmtId="0" fontId="18" fillId="4" borderId="6" xfId="0" applyFont="1" applyFill="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8" fillId="2" borderId="6" xfId="0" applyNumberFormat="1" applyFont="1" applyFill="1" applyBorder="1" applyAlignment="1">
      <alignment horizontal="center" vertical="center"/>
    </xf>
    <xf numFmtId="0" fontId="17" fillId="6" borderId="6" xfId="0" applyNumberFormat="1" applyFont="1" applyFill="1" applyBorder="1" applyAlignment="1">
      <alignment horizontal="center" vertical="center"/>
    </xf>
    <xf numFmtId="0" fontId="16" fillId="0" borderId="6" xfId="0" applyFont="1" applyBorder="1" applyAlignment="1">
      <alignment horizontal="center" vertical="center" wrapText="1"/>
    </xf>
    <xf numFmtId="0" fontId="17" fillId="6" borderId="6" xfId="0" applyFont="1" applyFill="1" applyBorder="1" applyAlignment="1">
      <alignment horizontal="center" vertical="center" wrapText="1"/>
    </xf>
    <xf numFmtId="0" fontId="17" fillId="6" borderId="6" xfId="0" applyFont="1" applyFill="1" applyBorder="1" applyAlignment="1">
      <alignment horizontal="center" vertical="center"/>
    </xf>
    <xf numFmtId="0" fontId="16" fillId="0" borderId="6" xfId="0" applyFont="1" applyBorder="1" applyAlignment="1">
      <alignment horizontal="justify" vertical="center" wrapText="1"/>
    </xf>
    <xf numFmtId="0" fontId="16" fillId="0" borderId="6" xfId="0" applyNumberFormat="1" applyFont="1" applyFill="1" applyBorder="1" applyAlignment="1">
      <alignment horizontal="center" vertical="center"/>
    </xf>
    <xf numFmtId="0" fontId="16" fillId="0" borderId="12" xfId="0" applyNumberFormat="1" applyFont="1" applyFill="1" applyBorder="1" applyAlignment="1">
      <alignment horizontal="center" vertical="center"/>
    </xf>
    <xf numFmtId="0" fontId="16" fillId="0" borderId="14" xfId="0" applyNumberFormat="1" applyFont="1" applyFill="1" applyBorder="1" applyAlignment="1">
      <alignment horizontal="center" vertical="center"/>
    </xf>
    <xf numFmtId="0" fontId="16" fillId="0" borderId="15" xfId="0" applyNumberFormat="1" applyFont="1" applyFill="1" applyBorder="1" applyAlignment="1">
      <alignment horizontal="center" vertical="center"/>
    </xf>
    <xf numFmtId="0" fontId="17" fillId="5" borderId="6" xfId="0" applyNumberFormat="1" applyFont="1" applyFill="1" applyBorder="1" applyAlignment="1">
      <alignment horizontal="center" vertical="center" wrapText="1"/>
    </xf>
    <xf numFmtId="0" fontId="17" fillId="0" borderId="6" xfId="0" applyNumberFormat="1" applyFont="1" applyFill="1" applyBorder="1" applyAlignment="1">
      <alignment horizontal="center" vertical="center" wrapText="1"/>
    </xf>
    <xf numFmtId="0" fontId="16" fillId="0" borderId="6" xfId="0" applyFont="1" applyBorder="1" applyAlignment="1">
      <alignment horizontal="center"/>
    </xf>
    <xf numFmtId="9" fontId="16" fillId="0" borderId="6" xfId="0" applyNumberFormat="1" applyFont="1" applyBorder="1" applyAlignment="1">
      <alignment horizontal="center" vertical="center"/>
    </xf>
    <xf numFmtId="0" fontId="16" fillId="0" borderId="6" xfId="0" applyFont="1" applyBorder="1" applyAlignment="1">
      <alignment horizontal="center" vertical="center"/>
    </xf>
    <xf numFmtId="0" fontId="17" fillId="6" borderId="9" xfId="0" applyFont="1" applyFill="1" applyBorder="1" applyAlignment="1">
      <alignment horizontal="center" vertical="center" wrapText="1"/>
    </xf>
    <xf numFmtId="0" fontId="17" fillId="6" borderId="11" xfId="0" applyFont="1" applyFill="1" applyBorder="1" applyAlignment="1">
      <alignment horizontal="center"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7" borderId="0" xfId="0" applyFont="1" applyFill="1" applyBorder="1" applyAlignment="1">
      <alignment horizontal="center"/>
    </xf>
    <xf numFmtId="9" fontId="16" fillId="7" borderId="9" xfId="0" applyNumberFormat="1" applyFont="1" applyFill="1" applyBorder="1" applyAlignment="1">
      <alignment horizontal="center" vertical="center" wrapText="1"/>
    </xf>
    <xf numFmtId="0" fontId="16" fillId="7" borderId="11" xfId="0" applyFont="1" applyFill="1" applyBorder="1" applyAlignment="1">
      <alignment horizontal="center" vertical="center" wrapText="1"/>
    </xf>
    <xf numFmtId="0" fontId="19" fillId="6" borderId="9" xfId="0" applyFont="1" applyFill="1" applyBorder="1" applyAlignment="1">
      <alignment horizontal="center" vertical="center"/>
    </xf>
    <xf numFmtId="0" fontId="19" fillId="6" borderId="10" xfId="0" applyFont="1" applyFill="1" applyBorder="1" applyAlignment="1">
      <alignment horizontal="center" vertical="center"/>
    </xf>
    <xf numFmtId="0" fontId="19" fillId="6" borderId="11" xfId="0" applyFont="1" applyFill="1" applyBorder="1" applyAlignment="1">
      <alignment horizontal="center" vertical="center"/>
    </xf>
    <xf numFmtId="0" fontId="16" fillId="0" borderId="6" xfId="0" applyNumberFormat="1" applyFont="1" applyBorder="1" applyAlignment="1">
      <alignment horizontal="center" vertical="center"/>
    </xf>
    <xf numFmtId="0" fontId="16" fillId="7" borderId="9" xfId="0" applyNumberFormat="1" applyFont="1" applyFill="1" applyBorder="1" applyAlignment="1">
      <alignment horizontal="center" vertical="center" wrapText="1"/>
    </xf>
    <xf numFmtId="0" fontId="16" fillId="7" borderId="11" xfId="0" applyNumberFormat="1" applyFont="1" applyFill="1" applyBorder="1" applyAlignment="1">
      <alignment horizontal="center" vertical="center" wrapText="1"/>
    </xf>
    <xf numFmtId="0" fontId="16" fillId="0" borderId="10" xfId="0" applyFont="1" applyBorder="1" applyAlignment="1">
      <alignment horizontal="left" vertical="center"/>
    </xf>
    <xf numFmtId="0" fontId="16" fillId="0" borderId="11" xfId="0" applyFont="1" applyBorder="1" applyAlignment="1">
      <alignment horizontal="left" vertic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44" fontId="16" fillId="0" borderId="6" xfId="0" applyNumberFormat="1" applyFont="1" applyBorder="1" applyAlignment="1">
      <alignment horizontal="center" vertical="center"/>
    </xf>
    <xf numFmtId="44" fontId="16" fillId="7" borderId="9" xfId="0" applyNumberFormat="1" applyFont="1" applyFill="1" applyBorder="1" applyAlignment="1">
      <alignment horizontal="center" vertical="center" wrapText="1"/>
    </xf>
    <xf numFmtId="0" fontId="13" fillId="8" borderId="6" xfId="0" applyFont="1" applyFill="1" applyBorder="1" applyAlignment="1">
      <alignment horizontal="center" vertical="center"/>
    </xf>
    <xf numFmtId="0" fontId="11" fillId="7" borderId="6" xfId="0" applyFont="1" applyFill="1" applyBorder="1" applyAlignment="1">
      <alignment horizontal="center" vertical="center" wrapText="1"/>
    </xf>
  </cellXfs>
  <cellStyles count="31">
    <cellStyle name="Millares [0] 2" xfId="15" xr:uid="{6A8483B9-ECBC-4059-B8C3-0DE74E4B4D58}"/>
    <cellStyle name="Millares [0] 3" xfId="24" xr:uid="{63988AE1-4273-4B6E-927C-C14832D17CE6}"/>
    <cellStyle name="Millares [0] 4" xfId="28" xr:uid="{286AC1EE-89AF-44E3-A7DA-0D9A8FAD2DB2}"/>
    <cellStyle name="Moneda" xfId="30" builtinId="4"/>
    <cellStyle name="Normal" xfId="0" builtinId="0"/>
    <cellStyle name="Normal 2" xfId="1" xr:uid="{00000000-0005-0000-0000-000001000000}"/>
    <cellStyle name="Normal 3" xfId="3" xr:uid="{F7758CCE-9F93-49F9-AF21-2B99E70CFA05}"/>
    <cellStyle name="Normal 4" xfId="6" xr:uid="{345AF293-9E7C-4982-97CE-D03E973C8590}"/>
    <cellStyle name="Normal 4 2" xfId="17" xr:uid="{E1AE85E8-B4FB-417A-9E19-4DEB55933FCA}"/>
    <cellStyle name="Normal 4 2 2" xfId="26" xr:uid="{72CA24E5-818B-434F-AA4A-C1481AA16E55}"/>
    <cellStyle name="Normal 4 2 3" xfId="29" xr:uid="{354A1256-490B-4D54-B8A1-6BBC8BE548EA}"/>
    <cellStyle name="Normal 4 3" xfId="11" xr:uid="{8EA7F038-9949-41C2-A581-742347DEF6F5}"/>
    <cellStyle name="Normal 4 4" xfId="20" xr:uid="{26B49FC9-110E-4CEC-956C-AF9891C48118}"/>
    <cellStyle name="Normal 5" xfId="5" xr:uid="{41D2F34F-163F-4753-8270-ACC4621C79C3}"/>
    <cellStyle name="Normal 5 2" xfId="8" xr:uid="{885A0DE5-A1C8-46BB-9B2C-5135E8BD8683}"/>
    <cellStyle name="Normal 5 2 2" xfId="13" xr:uid="{DB85A996-1F36-46DA-8C4C-A2847A040AE0}"/>
    <cellStyle name="Normal 5 2 3" xfId="22" xr:uid="{71D214C1-665D-4DFD-B2C4-1360BB5BD372}"/>
    <cellStyle name="Normal 5 3" xfId="10" xr:uid="{54594AA7-9BEA-42C0-AE3B-5C9679164DE0}"/>
    <cellStyle name="Normal 5 4" xfId="19" xr:uid="{54BE5440-ED9E-4A6A-B538-1F5074FC3CE4}"/>
    <cellStyle name="Normal 6" xfId="9" xr:uid="{A224C17C-F198-41C1-8CE5-4E0CBE33BD81}"/>
    <cellStyle name="Normal 6 2" xfId="16" xr:uid="{7028E6F8-E0C9-4C57-9D44-6BF61FA90FA6}"/>
    <cellStyle name="Normal 6 2 2" xfId="25" xr:uid="{64053D12-530C-4327-B732-C640211C1646}"/>
    <cellStyle name="Normal 6 3" xfId="14" xr:uid="{3161B6E8-B281-4DF4-9179-FD5F60AED656}"/>
    <cellStyle name="Normal 6 4" xfId="23" xr:uid="{DF15C249-8618-4D38-B988-F58772F7D4EE}"/>
    <cellStyle name="Porcentaje" xfId="2" builtinId="5"/>
    <cellStyle name="Porcentaje 2" xfId="4" xr:uid="{44D2852C-D7CB-4F2E-92A1-0BB6E21F600F}"/>
    <cellStyle name="Porcentaje 3" xfId="7" xr:uid="{23A88524-4B36-46DC-9CDD-EF35CD4EBA67}"/>
    <cellStyle name="Porcentaje 3 2" xfId="18" xr:uid="{14AAA4A5-266B-42C6-BBD5-3031CD948D92}"/>
    <cellStyle name="Porcentaje 3 2 2" xfId="27" xr:uid="{2E117AC9-E078-48DB-A131-7BCD0344577E}"/>
    <cellStyle name="Porcentaje 3 3" xfId="12" xr:uid="{DDF6849B-1CD4-4E53-B5C3-C39809C7DDCA}"/>
    <cellStyle name="Porcentaje 3 4" xfId="21" xr:uid="{7A377E93-E562-41D4-8F54-4A91A5F1471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D320"/>
      <rgbColor rgb="00FF9900"/>
      <rgbColor rgb="00FF420E"/>
      <rgbColor rgb="00666699"/>
      <rgbColor rgb="00969696"/>
      <rgbColor rgb="00004586"/>
      <rgbColor rgb="00339966"/>
      <rgbColor rgb="00003300"/>
      <rgbColor rgb="00333300"/>
      <rgbColor rgb="00993300"/>
      <rgbColor rgb="00993366"/>
      <rgbColor rgb="00333399"/>
      <rgbColor rgb="00333333"/>
    </indexedColors>
    <mruColors>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'PAII-06_AL'!$E$15</c:f>
              <c:strCache>
                <c:ptCount val="1"/>
                <c:pt idx="0">
                  <c:v>Ejecutado</c:v>
                </c:pt>
              </c:strCache>
            </c:strRef>
          </c:tx>
          <c:spPr>
            <a:solidFill>
              <a:srgbClr val="00B0F0"/>
            </a:solidFill>
            <a:ln>
              <a:noFill/>
            </a:ln>
            <a:effectLst/>
          </c:spPr>
          <c:invertIfNegative val="0"/>
          <c:cat>
            <c:strRef>
              <c:f>'PAII-06_AL'!$C$16:$C$19</c:f>
              <c:strCache>
                <c:ptCount val="4"/>
                <c:pt idx="0">
                  <c:v>ENE - MAR</c:v>
                </c:pt>
                <c:pt idx="1">
                  <c:v>ABR - JUN</c:v>
                </c:pt>
                <c:pt idx="2">
                  <c:v>JUL - SEPT</c:v>
                </c:pt>
                <c:pt idx="3">
                  <c:v>OCT - DIC</c:v>
                </c:pt>
              </c:strCache>
            </c:strRef>
          </c:cat>
          <c:val>
            <c:numRef>
              <c:f>'PAII-06_AL'!$E$16:$E$19</c:f>
              <c:numCache>
                <c:formatCode>0%</c:formatCode>
                <c:ptCount val="4"/>
                <c:pt idx="0">
                  <c:v>0.25</c:v>
                </c:pt>
                <c:pt idx="1">
                  <c:v>0</c:v>
                </c:pt>
                <c:pt idx="2">
                  <c:v>0</c:v>
                </c:pt>
                <c:pt idx="3">
                  <c:v>0</c:v>
                </c:pt>
              </c:numCache>
            </c:numRef>
          </c:val>
          <c:extLst>
            <c:ext xmlns:c16="http://schemas.microsoft.com/office/drawing/2014/chart" uri="{C3380CC4-5D6E-409C-BE32-E72D297353CC}">
              <c16:uniqueId val="{00000001-003F-4DE7-ABB2-7F98ADCA00E2}"/>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'PAII-06_AL'!$D$15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'PAII-06_AL'!$C$16:$C$19</c:f>
              <c:strCache>
                <c:ptCount val="4"/>
                <c:pt idx="0">
                  <c:v>ENE - MAR</c:v>
                </c:pt>
                <c:pt idx="1">
                  <c:v>ABR - JUN</c:v>
                </c:pt>
                <c:pt idx="2">
                  <c:v>JUL - SEPT</c:v>
                </c:pt>
                <c:pt idx="3">
                  <c:v>OCT - DIC</c:v>
                </c:pt>
              </c:strCache>
            </c:strRef>
          </c:cat>
          <c:val>
            <c:numRef>
              <c:f>'PAII-06_AL'!$D$16:$D$19</c:f>
              <c:numCache>
                <c:formatCode>0%</c:formatCode>
                <c:ptCount val="4"/>
                <c:pt idx="0">
                  <c:v>0.25</c:v>
                </c:pt>
                <c:pt idx="1">
                  <c:v>0.25</c:v>
                </c:pt>
                <c:pt idx="2">
                  <c:v>0.25</c:v>
                </c:pt>
                <c:pt idx="3">
                  <c:v>0.25</c:v>
                </c:pt>
              </c:numCache>
            </c:numRef>
          </c:val>
          <c:smooth val="0"/>
          <c:extLst>
            <c:ext xmlns:c16="http://schemas.microsoft.com/office/drawing/2014/chart" uri="{C3380CC4-5D6E-409C-BE32-E72D297353CC}">
              <c16:uniqueId val="{00000000-003F-4DE7-ABB2-7F98ADCA00E2}"/>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'PAII-07_AL'!$C$20</c:f>
              <c:strCache>
                <c:ptCount val="1"/>
                <c:pt idx="0">
                  <c:v>Ejec/Prog
Vigencia</c:v>
                </c:pt>
              </c:strCache>
            </c:strRef>
          </c:cat>
          <c:val>
            <c:numRef>
              <c:f>'PAII-07_AL'!$D$20</c:f>
              <c:numCache>
                <c:formatCode>0%</c:formatCode>
                <c:ptCount val="1"/>
                <c:pt idx="0">
                  <c:v>1</c:v>
                </c:pt>
              </c:numCache>
            </c:numRef>
          </c:val>
          <c:extLst>
            <c:ext xmlns:c16="http://schemas.microsoft.com/office/drawing/2014/chart" uri="{C3380CC4-5D6E-409C-BE32-E72D297353CC}">
              <c16:uniqueId val="{00000000-B3FD-42C8-9579-5601289CFD6D}"/>
            </c:ext>
          </c:extLst>
        </c:ser>
        <c:ser>
          <c:idx val="1"/>
          <c:order val="1"/>
          <c:spPr>
            <a:solidFill>
              <a:schemeClr val="accent2"/>
            </a:solidFill>
            <a:ln>
              <a:noFill/>
            </a:ln>
            <a:effectLst/>
          </c:spPr>
          <c:invertIfNegative val="0"/>
          <c:cat>
            <c:strRef>
              <c:f>'PAII-07_AL'!$C$20</c:f>
              <c:strCache>
                <c:ptCount val="1"/>
                <c:pt idx="0">
                  <c:v>Ejec/Prog
Vigencia</c:v>
                </c:pt>
              </c:strCache>
            </c:strRef>
          </c:cat>
          <c:val>
            <c:numRef>
              <c:f>'PAII-07_AL'!$E$20</c:f>
              <c:numCache>
                <c:formatCode>0%</c:formatCode>
                <c:ptCount val="1"/>
                <c:pt idx="0">
                  <c:v>0.25</c:v>
                </c:pt>
              </c:numCache>
            </c:numRef>
          </c:val>
          <c:extLst>
            <c:ext xmlns:c16="http://schemas.microsoft.com/office/drawing/2014/chart" uri="{C3380CC4-5D6E-409C-BE32-E72D297353CC}">
              <c16:uniqueId val="{00000001-B3FD-42C8-9579-5601289CFD6D}"/>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'PAII-10_AL'!$E$15</c:f>
              <c:strCache>
                <c:ptCount val="1"/>
                <c:pt idx="0">
                  <c:v>Ejecutado</c:v>
                </c:pt>
              </c:strCache>
            </c:strRef>
          </c:tx>
          <c:spPr>
            <a:solidFill>
              <a:srgbClr val="00B0F0"/>
            </a:solidFill>
            <a:ln>
              <a:noFill/>
            </a:ln>
            <a:effectLst/>
          </c:spPr>
          <c:invertIfNegative val="0"/>
          <c:cat>
            <c:strRef>
              <c:f>'PAII-10_AL'!$C$16:$C$19</c:f>
              <c:strCache>
                <c:ptCount val="4"/>
                <c:pt idx="0">
                  <c:v>ENE - MAR</c:v>
                </c:pt>
                <c:pt idx="1">
                  <c:v>ABR - JUN</c:v>
                </c:pt>
                <c:pt idx="2">
                  <c:v>JUL - SEPT</c:v>
                </c:pt>
                <c:pt idx="3">
                  <c:v>OCT - DIC</c:v>
                </c:pt>
              </c:strCache>
            </c:strRef>
          </c:cat>
          <c:val>
            <c:numRef>
              <c:f>'PAII-10_AL'!$E$16:$E$19</c:f>
              <c:numCache>
                <c:formatCode>0%</c:formatCode>
                <c:ptCount val="4"/>
                <c:pt idx="0">
                  <c:v>0.5</c:v>
                </c:pt>
                <c:pt idx="1">
                  <c:v>0</c:v>
                </c:pt>
                <c:pt idx="2">
                  <c:v>0</c:v>
                </c:pt>
                <c:pt idx="3">
                  <c:v>0</c:v>
                </c:pt>
              </c:numCache>
            </c:numRef>
          </c:val>
          <c:extLst>
            <c:ext xmlns:c16="http://schemas.microsoft.com/office/drawing/2014/chart" uri="{C3380CC4-5D6E-409C-BE32-E72D297353CC}">
              <c16:uniqueId val="{00000000-D4A0-4685-B584-B47AFEF4B9FB}"/>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'PAII-10_AL'!$D$15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'PAII-10_AL'!$C$16:$C$19</c:f>
              <c:strCache>
                <c:ptCount val="4"/>
                <c:pt idx="0">
                  <c:v>ENE - MAR</c:v>
                </c:pt>
                <c:pt idx="1">
                  <c:v>ABR - JUN</c:v>
                </c:pt>
                <c:pt idx="2">
                  <c:v>JUL - SEPT</c:v>
                </c:pt>
                <c:pt idx="3">
                  <c:v>OCT - DIC</c:v>
                </c:pt>
              </c:strCache>
            </c:strRef>
          </c:cat>
          <c:val>
            <c:numRef>
              <c:f>'PAII-10_AL'!$D$16:$D$19</c:f>
              <c:numCache>
                <c:formatCode>0%</c:formatCode>
                <c:ptCount val="4"/>
                <c:pt idx="0">
                  <c:v>0.5</c:v>
                </c:pt>
                <c:pt idx="1">
                  <c:v>0</c:v>
                </c:pt>
                <c:pt idx="2">
                  <c:v>0.5</c:v>
                </c:pt>
                <c:pt idx="3">
                  <c:v>0</c:v>
                </c:pt>
              </c:numCache>
            </c:numRef>
          </c:val>
          <c:smooth val="0"/>
          <c:extLst>
            <c:ext xmlns:c16="http://schemas.microsoft.com/office/drawing/2014/chart" uri="{C3380CC4-5D6E-409C-BE32-E72D297353CC}">
              <c16:uniqueId val="{00000001-D4A0-4685-B584-B47AFEF4B9FB}"/>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'PAII-10_AL'!$C$20</c:f>
              <c:strCache>
                <c:ptCount val="1"/>
                <c:pt idx="0">
                  <c:v>Ejec/Prog
Vigencia</c:v>
                </c:pt>
              </c:strCache>
            </c:strRef>
          </c:cat>
          <c:val>
            <c:numRef>
              <c:f>'PAII-10_AL'!$D$20</c:f>
              <c:numCache>
                <c:formatCode>0%</c:formatCode>
                <c:ptCount val="1"/>
                <c:pt idx="0">
                  <c:v>1</c:v>
                </c:pt>
              </c:numCache>
            </c:numRef>
          </c:val>
          <c:extLst>
            <c:ext xmlns:c16="http://schemas.microsoft.com/office/drawing/2014/chart" uri="{C3380CC4-5D6E-409C-BE32-E72D297353CC}">
              <c16:uniqueId val="{00000000-6BB6-4F2F-9BDE-924AA152D411}"/>
            </c:ext>
          </c:extLst>
        </c:ser>
        <c:ser>
          <c:idx val="1"/>
          <c:order val="1"/>
          <c:spPr>
            <a:solidFill>
              <a:schemeClr val="accent2"/>
            </a:solidFill>
            <a:ln>
              <a:noFill/>
            </a:ln>
            <a:effectLst/>
          </c:spPr>
          <c:invertIfNegative val="0"/>
          <c:cat>
            <c:strRef>
              <c:f>'PAII-10_AL'!$C$20</c:f>
              <c:strCache>
                <c:ptCount val="1"/>
                <c:pt idx="0">
                  <c:v>Ejec/Prog
Vigencia</c:v>
                </c:pt>
              </c:strCache>
            </c:strRef>
          </c:cat>
          <c:val>
            <c:numRef>
              <c:f>'PAII-10_AL'!$E$20</c:f>
              <c:numCache>
                <c:formatCode>0%</c:formatCode>
                <c:ptCount val="1"/>
                <c:pt idx="0">
                  <c:v>0.5</c:v>
                </c:pt>
              </c:numCache>
            </c:numRef>
          </c:val>
          <c:extLst>
            <c:ext xmlns:c16="http://schemas.microsoft.com/office/drawing/2014/chart" uri="{C3380CC4-5D6E-409C-BE32-E72D297353CC}">
              <c16:uniqueId val="{00000001-6BB6-4F2F-9BDE-924AA152D411}"/>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'PAII-11_AL'!$E$15</c:f>
              <c:strCache>
                <c:ptCount val="1"/>
                <c:pt idx="0">
                  <c:v>Ejecutado</c:v>
                </c:pt>
              </c:strCache>
            </c:strRef>
          </c:tx>
          <c:spPr>
            <a:solidFill>
              <a:srgbClr val="00B0F0"/>
            </a:solidFill>
            <a:ln>
              <a:noFill/>
            </a:ln>
            <a:effectLst/>
          </c:spPr>
          <c:invertIfNegative val="0"/>
          <c:cat>
            <c:strRef>
              <c:f>'PAII-11_AL'!$C$16:$C$19</c:f>
              <c:strCache>
                <c:ptCount val="4"/>
                <c:pt idx="0">
                  <c:v>ENE - MAR</c:v>
                </c:pt>
                <c:pt idx="1">
                  <c:v>ABR - JUN</c:v>
                </c:pt>
                <c:pt idx="2">
                  <c:v>JUL - SEPT</c:v>
                </c:pt>
                <c:pt idx="3">
                  <c:v>OCT - DIC</c:v>
                </c:pt>
              </c:strCache>
            </c:strRef>
          </c:cat>
          <c:val>
            <c:numRef>
              <c:f>'PAII-11_AL'!$E$16:$E$19</c:f>
              <c:numCache>
                <c:formatCode>0%</c:formatCode>
                <c:ptCount val="4"/>
                <c:pt idx="0">
                  <c:v>0</c:v>
                </c:pt>
                <c:pt idx="1">
                  <c:v>0</c:v>
                </c:pt>
                <c:pt idx="2">
                  <c:v>0</c:v>
                </c:pt>
                <c:pt idx="3">
                  <c:v>0</c:v>
                </c:pt>
              </c:numCache>
            </c:numRef>
          </c:val>
          <c:extLst>
            <c:ext xmlns:c16="http://schemas.microsoft.com/office/drawing/2014/chart" uri="{C3380CC4-5D6E-409C-BE32-E72D297353CC}">
              <c16:uniqueId val="{00000000-310F-413E-A773-DD8A7CADD1FA}"/>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'PAII-11_AL'!$D$15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'PAII-11_AL'!$C$16:$C$19</c:f>
              <c:strCache>
                <c:ptCount val="4"/>
                <c:pt idx="0">
                  <c:v>ENE - MAR</c:v>
                </c:pt>
                <c:pt idx="1">
                  <c:v>ABR - JUN</c:v>
                </c:pt>
                <c:pt idx="2">
                  <c:v>JUL - SEPT</c:v>
                </c:pt>
                <c:pt idx="3">
                  <c:v>OCT - DIC</c:v>
                </c:pt>
              </c:strCache>
            </c:strRef>
          </c:cat>
          <c:val>
            <c:numRef>
              <c:f>'PAII-11_AL'!$D$16:$D$19</c:f>
              <c:numCache>
                <c:formatCode>0%</c:formatCode>
                <c:ptCount val="4"/>
                <c:pt idx="0">
                  <c:v>0</c:v>
                </c:pt>
                <c:pt idx="1">
                  <c:v>0.33333333333333331</c:v>
                </c:pt>
                <c:pt idx="2">
                  <c:v>0.33333333333333331</c:v>
                </c:pt>
                <c:pt idx="3">
                  <c:v>0.33333333333333331</c:v>
                </c:pt>
              </c:numCache>
            </c:numRef>
          </c:val>
          <c:smooth val="0"/>
          <c:extLst>
            <c:ext xmlns:c16="http://schemas.microsoft.com/office/drawing/2014/chart" uri="{C3380CC4-5D6E-409C-BE32-E72D297353CC}">
              <c16:uniqueId val="{00000001-310F-413E-A773-DD8A7CADD1FA}"/>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'PAII-11_AL'!$C$20</c:f>
              <c:strCache>
                <c:ptCount val="1"/>
                <c:pt idx="0">
                  <c:v>Ejec/Prog
Vigencia</c:v>
                </c:pt>
              </c:strCache>
            </c:strRef>
          </c:cat>
          <c:val>
            <c:numRef>
              <c:f>'PAII-11_AL'!$D$20</c:f>
              <c:numCache>
                <c:formatCode>0%</c:formatCode>
                <c:ptCount val="1"/>
                <c:pt idx="0">
                  <c:v>1</c:v>
                </c:pt>
              </c:numCache>
            </c:numRef>
          </c:val>
          <c:extLst>
            <c:ext xmlns:c16="http://schemas.microsoft.com/office/drawing/2014/chart" uri="{C3380CC4-5D6E-409C-BE32-E72D297353CC}">
              <c16:uniqueId val="{00000000-2B6E-461E-9F7F-1A02070BC873}"/>
            </c:ext>
          </c:extLst>
        </c:ser>
        <c:ser>
          <c:idx val="1"/>
          <c:order val="1"/>
          <c:spPr>
            <a:solidFill>
              <a:schemeClr val="accent2"/>
            </a:solidFill>
            <a:ln>
              <a:noFill/>
            </a:ln>
            <a:effectLst/>
          </c:spPr>
          <c:invertIfNegative val="0"/>
          <c:cat>
            <c:strRef>
              <c:f>'PAII-11_AL'!$C$20</c:f>
              <c:strCache>
                <c:ptCount val="1"/>
                <c:pt idx="0">
                  <c:v>Ejec/Prog
Vigencia</c:v>
                </c:pt>
              </c:strCache>
            </c:strRef>
          </c:cat>
          <c:val>
            <c:numRef>
              <c:f>'PAII-11_AL'!$E$20</c:f>
              <c:numCache>
                <c:formatCode>0%</c:formatCode>
                <c:ptCount val="1"/>
                <c:pt idx="0">
                  <c:v>0</c:v>
                </c:pt>
              </c:numCache>
            </c:numRef>
          </c:val>
          <c:extLst>
            <c:ext xmlns:c16="http://schemas.microsoft.com/office/drawing/2014/chart" uri="{C3380CC4-5D6E-409C-BE32-E72D297353CC}">
              <c16:uniqueId val="{00000001-2B6E-461E-9F7F-1A02070BC873}"/>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'PAII-12_AL'!$E$15</c:f>
              <c:strCache>
                <c:ptCount val="1"/>
                <c:pt idx="0">
                  <c:v>Ejecutado</c:v>
                </c:pt>
              </c:strCache>
            </c:strRef>
          </c:tx>
          <c:spPr>
            <a:solidFill>
              <a:srgbClr val="00B0F0"/>
            </a:solidFill>
            <a:ln>
              <a:noFill/>
            </a:ln>
            <a:effectLst/>
          </c:spPr>
          <c:invertIfNegative val="0"/>
          <c:cat>
            <c:strRef>
              <c:f>'PAII-12_AL'!$C$16:$C$19</c:f>
              <c:strCache>
                <c:ptCount val="4"/>
                <c:pt idx="0">
                  <c:v>ENE - MAR</c:v>
                </c:pt>
                <c:pt idx="1">
                  <c:v>ABR - JUN</c:v>
                </c:pt>
                <c:pt idx="2">
                  <c:v>JUL - SEPT</c:v>
                </c:pt>
                <c:pt idx="3">
                  <c:v>OCT - DIC</c:v>
                </c:pt>
              </c:strCache>
            </c:strRef>
          </c:cat>
          <c:val>
            <c:numRef>
              <c:f>'PAII-12_AL'!$E$16:$E$19</c:f>
              <c:numCache>
                <c:formatCode>0%</c:formatCode>
                <c:ptCount val="4"/>
                <c:pt idx="0">
                  <c:v>0.25</c:v>
                </c:pt>
                <c:pt idx="1">
                  <c:v>0</c:v>
                </c:pt>
                <c:pt idx="2">
                  <c:v>0</c:v>
                </c:pt>
                <c:pt idx="3">
                  <c:v>0</c:v>
                </c:pt>
              </c:numCache>
            </c:numRef>
          </c:val>
          <c:extLst>
            <c:ext xmlns:c16="http://schemas.microsoft.com/office/drawing/2014/chart" uri="{C3380CC4-5D6E-409C-BE32-E72D297353CC}">
              <c16:uniqueId val="{00000000-69DD-4DA0-B591-73C530C8AFE5}"/>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'PAII-12_AL'!$D$15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'PAII-12_AL'!$C$16:$C$19</c:f>
              <c:strCache>
                <c:ptCount val="4"/>
                <c:pt idx="0">
                  <c:v>ENE - MAR</c:v>
                </c:pt>
                <c:pt idx="1">
                  <c:v>ABR - JUN</c:v>
                </c:pt>
                <c:pt idx="2">
                  <c:v>JUL - SEPT</c:v>
                </c:pt>
                <c:pt idx="3">
                  <c:v>OCT - DIC</c:v>
                </c:pt>
              </c:strCache>
            </c:strRef>
          </c:cat>
          <c:val>
            <c:numRef>
              <c:f>'PAII-12_AL'!$D$16:$D$19</c:f>
              <c:numCache>
                <c:formatCode>0%</c:formatCode>
                <c:ptCount val="4"/>
                <c:pt idx="0">
                  <c:v>0.25</c:v>
                </c:pt>
                <c:pt idx="1">
                  <c:v>0.25</c:v>
                </c:pt>
                <c:pt idx="2">
                  <c:v>0.25</c:v>
                </c:pt>
                <c:pt idx="3">
                  <c:v>0.25</c:v>
                </c:pt>
              </c:numCache>
            </c:numRef>
          </c:val>
          <c:smooth val="0"/>
          <c:extLst>
            <c:ext xmlns:c16="http://schemas.microsoft.com/office/drawing/2014/chart" uri="{C3380CC4-5D6E-409C-BE32-E72D297353CC}">
              <c16:uniqueId val="{00000001-69DD-4DA0-B591-73C530C8AFE5}"/>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'PAII-12_AL'!$C$20</c:f>
              <c:strCache>
                <c:ptCount val="1"/>
                <c:pt idx="0">
                  <c:v>Ejec/Prog
Vigencia</c:v>
                </c:pt>
              </c:strCache>
            </c:strRef>
          </c:cat>
          <c:val>
            <c:numRef>
              <c:f>'PAII-12_AL'!$D$20</c:f>
              <c:numCache>
                <c:formatCode>0%</c:formatCode>
                <c:ptCount val="1"/>
                <c:pt idx="0">
                  <c:v>1</c:v>
                </c:pt>
              </c:numCache>
            </c:numRef>
          </c:val>
          <c:extLst>
            <c:ext xmlns:c16="http://schemas.microsoft.com/office/drawing/2014/chart" uri="{C3380CC4-5D6E-409C-BE32-E72D297353CC}">
              <c16:uniqueId val="{00000000-AA05-4FA1-809B-4519D607A448}"/>
            </c:ext>
          </c:extLst>
        </c:ser>
        <c:ser>
          <c:idx val="1"/>
          <c:order val="1"/>
          <c:spPr>
            <a:solidFill>
              <a:schemeClr val="accent2"/>
            </a:solidFill>
            <a:ln>
              <a:noFill/>
            </a:ln>
            <a:effectLst/>
          </c:spPr>
          <c:invertIfNegative val="0"/>
          <c:cat>
            <c:strRef>
              <c:f>'PAII-12_AL'!$C$20</c:f>
              <c:strCache>
                <c:ptCount val="1"/>
                <c:pt idx="0">
                  <c:v>Ejec/Prog
Vigencia</c:v>
                </c:pt>
              </c:strCache>
            </c:strRef>
          </c:cat>
          <c:val>
            <c:numRef>
              <c:f>'PAII-12_AL'!$E$20</c:f>
              <c:numCache>
                <c:formatCode>0%</c:formatCode>
                <c:ptCount val="1"/>
                <c:pt idx="0">
                  <c:v>0.25</c:v>
                </c:pt>
              </c:numCache>
            </c:numRef>
          </c:val>
          <c:extLst>
            <c:ext xmlns:c16="http://schemas.microsoft.com/office/drawing/2014/chart" uri="{C3380CC4-5D6E-409C-BE32-E72D297353CC}">
              <c16:uniqueId val="{00000001-AA05-4FA1-809B-4519D607A448}"/>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'PAII-13_AL'!$E$15</c:f>
              <c:strCache>
                <c:ptCount val="1"/>
                <c:pt idx="0">
                  <c:v>Ejecutado</c:v>
                </c:pt>
              </c:strCache>
            </c:strRef>
          </c:tx>
          <c:spPr>
            <a:solidFill>
              <a:srgbClr val="00B0F0"/>
            </a:solidFill>
            <a:ln>
              <a:noFill/>
            </a:ln>
            <a:effectLst/>
          </c:spPr>
          <c:invertIfNegative val="0"/>
          <c:cat>
            <c:strRef>
              <c:f>'PAII-13_AL'!$C$16:$C$19</c:f>
              <c:strCache>
                <c:ptCount val="4"/>
                <c:pt idx="0">
                  <c:v>ENE - MAR</c:v>
                </c:pt>
                <c:pt idx="1">
                  <c:v>ABR - JUN</c:v>
                </c:pt>
                <c:pt idx="2">
                  <c:v>JUL - SEPT</c:v>
                </c:pt>
                <c:pt idx="3">
                  <c:v>OCT - DIC</c:v>
                </c:pt>
              </c:strCache>
            </c:strRef>
          </c:cat>
          <c:val>
            <c:numRef>
              <c:f>'PAII-13_AL'!$E$16:$E$19</c:f>
              <c:numCache>
                <c:formatCode>0%</c:formatCode>
                <c:ptCount val="4"/>
                <c:pt idx="0">
                  <c:v>0.39</c:v>
                </c:pt>
                <c:pt idx="1">
                  <c:v>0</c:v>
                </c:pt>
                <c:pt idx="2">
                  <c:v>0</c:v>
                </c:pt>
                <c:pt idx="3">
                  <c:v>0</c:v>
                </c:pt>
              </c:numCache>
            </c:numRef>
          </c:val>
          <c:extLst>
            <c:ext xmlns:c16="http://schemas.microsoft.com/office/drawing/2014/chart" uri="{C3380CC4-5D6E-409C-BE32-E72D297353CC}">
              <c16:uniqueId val="{00000000-2184-40A0-A68F-3E0058B427C2}"/>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'PAII-13_AL'!$D$15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'PAII-13_AL'!$C$16:$C$19</c:f>
              <c:strCache>
                <c:ptCount val="4"/>
                <c:pt idx="0">
                  <c:v>ENE - MAR</c:v>
                </c:pt>
                <c:pt idx="1">
                  <c:v>ABR - JUN</c:v>
                </c:pt>
                <c:pt idx="2">
                  <c:v>JUL - SEPT</c:v>
                </c:pt>
                <c:pt idx="3">
                  <c:v>OCT - DIC</c:v>
                </c:pt>
              </c:strCache>
            </c:strRef>
          </c:cat>
          <c:val>
            <c:numRef>
              <c:f>'PAII-13_AL'!$D$16:$D$19</c:f>
              <c:numCache>
                <c:formatCode>0%</c:formatCode>
                <c:ptCount val="4"/>
                <c:pt idx="0">
                  <c:v>0.69499999999999995</c:v>
                </c:pt>
                <c:pt idx="1">
                  <c:v>0.17399999999999999</c:v>
                </c:pt>
                <c:pt idx="2">
                  <c:v>8.6999999999999994E-2</c:v>
                </c:pt>
                <c:pt idx="3">
                  <c:v>4.3400000000000001E-2</c:v>
                </c:pt>
              </c:numCache>
            </c:numRef>
          </c:val>
          <c:smooth val="0"/>
          <c:extLst>
            <c:ext xmlns:c16="http://schemas.microsoft.com/office/drawing/2014/chart" uri="{C3380CC4-5D6E-409C-BE32-E72D297353CC}">
              <c16:uniqueId val="{00000001-2184-40A0-A68F-3E0058B427C2}"/>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'PAII-13_AL'!$C$20</c:f>
              <c:strCache>
                <c:ptCount val="1"/>
                <c:pt idx="0">
                  <c:v>Ejec/Prog
Vigencia</c:v>
                </c:pt>
              </c:strCache>
            </c:strRef>
          </c:cat>
          <c:val>
            <c:numRef>
              <c:f>'PAII-13_AL'!$D$20</c:f>
              <c:numCache>
                <c:formatCode>0%</c:formatCode>
                <c:ptCount val="1"/>
                <c:pt idx="0">
                  <c:v>0.99939999999999996</c:v>
                </c:pt>
              </c:numCache>
            </c:numRef>
          </c:val>
          <c:extLst>
            <c:ext xmlns:c16="http://schemas.microsoft.com/office/drawing/2014/chart" uri="{C3380CC4-5D6E-409C-BE32-E72D297353CC}">
              <c16:uniqueId val="{00000000-D3E6-4A3B-81D5-2BCCA698D5C6}"/>
            </c:ext>
          </c:extLst>
        </c:ser>
        <c:ser>
          <c:idx val="1"/>
          <c:order val="1"/>
          <c:spPr>
            <a:solidFill>
              <a:schemeClr val="accent2"/>
            </a:solidFill>
            <a:ln>
              <a:noFill/>
            </a:ln>
            <a:effectLst/>
          </c:spPr>
          <c:invertIfNegative val="0"/>
          <c:cat>
            <c:strRef>
              <c:f>'PAII-13_AL'!$C$20</c:f>
              <c:strCache>
                <c:ptCount val="1"/>
                <c:pt idx="0">
                  <c:v>Ejec/Prog
Vigencia</c:v>
                </c:pt>
              </c:strCache>
            </c:strRef>
          </c:cat>
          <c:val>
            <c:numRef>
              <c:f>'PAII-13_AL'!$E$20</c:f>
              <c:numCache>
                <c:formatCode>0%</c:formatCode>
                <c:ptCount val="1"/>
                <c:pt idx="0">
                  <c:v>0.39</c:v>
                </c:pt>
              </c:numCache>
            </c:numRef>
          </c:val>
          <c:extLst>
            <c:ext xmlns:c16="http://schemas.microsoft.com/office/drawing/2014/chart" uri="{C3380CC4-5D6E-409C-BE32-E72D297353CC}">
              <c16:uniqueId val="{00000001-D3E6-4A3B-81D5-2BCCA698D5C6}"/>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'PAII-91_AL'!$E$15</c:f>
              <c:strCache>
                <c:ptCount val="1"/>
                <c:pt idx="0">
                  <c:v>Ejecutado</c:v>
                </c:pt>
              </c:strCache>
            </c:strRef>
          </c:tx>
          <c:spPr>
            <a:solidFill>
              <a:srgbClr val="00B0F0"/>
            </a:solidFill>
            <a:ln>
              <a:noFill/>
            </a:ln>
            <a:effectLst/>
          </c:spPr>
          <c:invertIfNegative val="0"/>
          <c:cat>
            <c:strRef>
              <c:f>'PAII-91_AL'!$C$16:$C$19</c:f>
              <c:strCache>
                <c:ptCount val="4"/>
                <c:pt idx="0">
                  <c:v>ENE - MAR</c:v>
                </c:pt>
                <c:pt idx="1">
                  <c:v>ABR - JUN</c:v>
                </c:pt>
                <c:pt idx="2">
                  <c:v>JUL - SEPT</c:v>
                </c:pt>
                <c:pt idx="3">
                  <c:v>OCT - DIC</c:v>
                </c:pt>
              </c:strCache>
            </c:strRef>
          </c:cat>
          <c:val>
            <c:numRef>
              <c:f>'PAII-91_AL'!$E$16:$E$19</c:f>
              <c:numCache>
                <c:formatCode>0%</c:formatCode>
                <c:ptCount val="4"/>
                <c:pt idx="0">
                  <c:v>0.25</c:v>
                </c:pt>
                <c:pt idx="1">
                  <c:v>0</c:v>
                </c:pt>
                <c:pt idx="2">
                  <c:v>0</c:v>
                </c:pt>
                <c:pt idx="3">
                  <c:v>0</c:v>
                </c:pt>
              </c:numCache>
            </c:numRef>
          </c:val>
          <c:extLst>
            <c:ext xmlns:c16="http://schemas.microsoft.com/office/drawing/2014/chart" uri="{C3380CC4-5D6E-409C-BE32-E72D297353CC}">
              <c16:uniqueId val="{00000000-BB2C-4FC6-8D29-1D5BA9B67389}"/>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'PAII-91_AL'!$D$15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'PAII-91_AL'!$C$16:$C$19</c:f>
              <c:strCache>
                <c:ptCount val="4"/>
                <c:pt idx="0">
                  <c:v>ENE - MAR</c:v>
                </c:pt>
                <c:pt idx="1">
                  <c:v>ABR - JUN</c:v>
                </c:pt>
                <c:pt idx="2">
                  <c:v>JUL - SEPT</c:v>
                </c:pt>
                <c:pt idx="3">
                  <c:v>OCT - DIC</c:v>
                </c:pt>
              </c:strCache>
            </c:strRef>
          </c:cat>
          <c:val>
            <c:numRef>
              <c:f>'PAII-91_AL'!$D$16:$D$19</c:f>
              <c:numCache>
                <c:formatCode>0%</c:formatCode>
                <c:ptCount val="4"/>
                <c:pt idx="0">
                  <c:v>0.25</c:v>
                </c:pt>
                <c:pt idx="1">
                  <c:v>0.25</c:v>
                </c:pt>
                <c:pt idx="2">
                  <c:v>0.25</c:v>
                </c:pt>
                <c:pt idx="3">
                  <c:v>0.25</c:v>
                </c:pt>
              </c:numCache>
            </c:numRef>
          </c:val>
          <c:smooth val="0"/>
          <c:extLst>
            <c:ext xmlns:c16="http://schemas.microsoft.com/office/drawing/2014/chart" uri="{C3380CC4-5D6E-409C-BE32-E72D297353CC}">
              <c16:uniqueId val="{00000001-BB2C-4FC6-8D29-1D5BA9B67389}"/>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'PAII-06_AL'!$C$20</c:f>
              <c:strCache>
                <c:ptCount val="1"/>
                <c:pt idx="0">
                  <c:v>Ejec/Prog
Vigencia</c:v>
                </c:pt>
              </c:strCache>
            </c:strRef>
          </c:cat>
          <c:val>
            <c:numRef>
              <c:f>'PAII-06_AL'!$D$20</c:f>
              <c:numCache>
                <c:formatCode>0%</c:formatCode>
                <c:ptCount val="1"/>
                <c:pt idx="0">
                  <c:v>1</c:v>
                </c:pt>
              </c:numCache>
            </c:numRef>
          </c:val>
          <c:extLst>
            <c:ext xmlns:c16="http://schemas.microsoft.com/office/drawing/2014/chart" uri="{C3380CC4-5D6E-409C-BE32-E72D297353CC}">
              <c16:uniqueId val="{00000000-6074-4FD2-87F2-D4332D5601C2}"/>
            </c:ext>
          </c:extLst>
        </c:ser>
        <c:ser>
          <c:idx val="1"/>
          <c:order val="1"/>
          <c:spPr>
            <a:solidFill>
              <a:schemeClr val="accent2"/>
            </a:solidFill>
            <a:ln>
              <a:noFill/>
            </a:ln>
            <a:effectLst/>
          </c:spPr>
          <c:invertIfNegative val="0"/>
          <c:cat>
            <c:strRef>
              <c:f>'PAII-06_AL'!$C$20</c:f>
              <c:strCache>
                <c:ptCount val="1"/>
                <c:pt idx="0">
                  <c:v>Ejec/Prog
Vigencia</c:v>
                </c:pt>
              </c:strCache>
            </c:strRef>
          </c:cat>
          <c:val>
            <c:numRef>
              <c:f>'PAII-06_AL'!$E$20</c:f>
              <c:numCache>
                <c:formatCode>0%</c:formatCode>
                <c:ptCount val="1"/>
                <c:pt idx="0">
                  <c:v>0.25</c:v>
                </c:pt>
              </c:numCache>
            </c:numRef>
          </c:val>
          <c:extLst>
            <c:ext xmlns:c16="http://schemas.microsoft.com/office/drawing/2014/chart" uri="{C3380CC4-5D6E-409C-BE32-E72D297353CC}">
              <c16:uniqueId val="{00000001-6074-4FD2-87F2-D4332D5601C2}"/>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'PAII-91_AL'!$C$20</c:f>
              <c:strCache>
                <c:ptCount val="1"/>
                <c:pt idx="0">
                  <c:v>Ejec/Prog
Vigencia</c:v>
                </c:pt>
              </c:strCache>
            </c:strRef>
          </c:cat>
          <c:val>
            <c:numRef>
              <c:f>'PAII-91_AL'!$D$20</c:f>
              <c:numCache>
                <c:formatCode>0%</c:formatCode>
                <c:ptCount val="1"/>
                <c:pt idx="0">
                  <c:v>1</c:v>
                </c:pt>
              </c:numCache>
            </c:numRef>
          </c:val>
          <c:extLst>
            <c:ext xmlns:c16="http://schemas.microsoft.com/office/drawing/2014/chart" uri="{C3380CC4-5D6E-409C-BE32-E72D297353CC}">
              <c16:uniqueId val="{00000000-B876-4CE6-BF53-13DF46BD1378}"/>
            </c:ext>
          </c:extLst>
        </c:ser>
        <c:ser>
          <c:idx val="1"/>
          <c:order val="1"/>
          <c:spPr>
            <a:solidFill>
              <a:schemeClr val="accent2"/>
            </a:solidFill>
            <a:ln>
              <a:noFill/>
            </a:ln>
            <a:effectLst/>
          </c:spPr>
          <c:invertIfNegative val="0"/>
          <c:cat>
            <c:strRef>
              <c:f>'PAII-91_AL'!$C$20</c:f>
              <c:strCache>
                <c:ptCount val="1"/>
                <c:pt idx="0">
                  <c:v>Ejec/Prog
Vigencia</c:v>
                </c:pt>
              </c:strCache>
            </c:strRef>
          </c:cat>
          <c:val>
            <c:numRef>
              <c:f>'PAII-91_AL'!$E$20</c:f>
              <c:numCache>
                <c:formatCode>0%</c:formatCode>
                <c:ptCount val="1"/>
                <c:pt idx="0">
                  <c:v>0.25</c:v>
                </c:pt>
              </c:numCache>
            </c:numRef>
          </c:val>
          <c:extLst>
            <c:ext xmlns:c16="http://schemas.microsoft.com/office/drawing/2014/chart" uri="{C3380CC4-5D6E-409C-BE32-E72D297353CC}">
              <c16:uniqueId val="{00000001-B876-4CE6-BF53-13DF46BD1378}"/>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'PAII-06_AL'!$E$15</c:f>
              <c:strCache>
                <c:ptCount val="1"/>
                <c:pt idx="0">
                  <c:v>Ejecutado</c:v>
                </c:pt>
              </c:strCache>
            </c:strRef>
          </c:tx>
          <c:spPr>
            <a:solidFill>
              <a:srgbClr val="00B0F0"/>
            </a:solidFill>
            <a:ln>
              <a:noFill/>
            </a:ln>
            <a:effectLst/>
          </c:spPr>
          <c:invertIfNegative val="0"/>
          <c:cat>
            <c:strRef>
              <c:f>'PAII-06_AL'!$C$16:$C$19</c:f>
              <c:strCache>
                <c:ptCount val="4"/>
                <c:pt idx="0">
                  <c:v>ENE - MAR</c:v>
                </c:pt>
                <c:pt idx="1">
                  <c:v>ABR - JUN</c:v>
                </c:pt>
                <c:pt idx="2">
                  <c:v>JUL - SEPT</c:v>
                </c:pt>
                <c:pt idx="3">
                  <c:v>OCT - DIC</c:v>
                </c:pt>
              </c:strCache>
            </c:strRef>
          </c:cat>
          <c:val>
            <c:numRef>
              <c:f>'PAII-06_AL'!$E$16:$E$19</c:f>
              <c:numCache>
                <c:formatCode>0%</c:formatCode>
                <c:ptCount val="4"/>
                <c:pt idx="0">
                  <c:v>0.25</c:v>
                </c:pt>
                <c:pt idx="1">
                  <c:v>0</c:v>
                </c:pt>
                <c:pt idx="2">
                  <c:v>0</c:v>
                </c:pt>
                <c:pt idx="3">
                  <c:v>0</c:v>
                </c:pt>
              </c:numCache>
            </c:numRef>
          </c:val>
          <c:extLst>
            <c:ext xmlns:c16="http://schemas.microsoft.com/office/drawing/2014/chart" uri="{C3380CC4-5D6E-409C-BE32-E72D297353CC}">
              <c16:uniqueId val="{00000000-2B03-4BBC-9E9F-A82AC961CDE5}"/>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'PAII-06_AL'!$D$15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'PAII-06_AL'!$C$16:$C$19</c:f>
              <c:strCache>
                <c:ptCount val="4"/>
                <c:pt idx="0">
                  <c:v>ENE - MAR</c:v>
                </c:pt>
                <c:pt idx="1">
                  <c:v>ABR - JUN</c:v>
                </c:pt>
                <c:pt idx="2">
                  <c:v>JUL - SEPT</c:v>
                </c:pt>
                <c:pt idx="3">
                  <c:v>OCT - DIC</c:v>
                </c:pt>
              </c:strCache>
            </c:strRef>
          </c:cat>
          <c:val>
            <c:numRef>
              <c:f>'PAII-06_AL'!$D$16:$D$19</c:f>
              <c:numCache>
                <c:formatCode>0%</c:formatCode>
                <c:ptCount val="4"/>
                <c:pt idx="0">
                  <c:v>0.25</c:v>
                </c:pt>
                <c:pt idx="1">
                  <c:v>0.25</c:v>
                </c:pt>
                <c:pt idx="2">
                  <c:v>0.25</c:v>
                </c:pt>
                <c:pt idx="3">
                  <c:v>0.25</c:v>
                </c:pt>
              </c:numCache>
            </c:numRef>
          </c:val>
          <c:smooth val="0"/>
          <c:extLst>
            <c:ext xmlns:c16="http://schemas.microsoft.com/office/drawing/2014/chart" uri="{C3380CC4-5D6E-409C-BE32-E72D297353CC}">
              <c16:uniqueId val="{00000001-2B03-4BBC-9E9F-A82AC961CDE5}"/>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'PAII-06_AL'!$C$20</c:f>
              <c:strCache>
                <c:ptCount val="1"/>
                <c:pt idx="0">
                  <c:v>Ejec/Prog
Vigencia</c:v>
                </c:pt>
              </c:strCache>
            </c:strRef>
          </c:cat>
          <c:val>
            <c:numRef>
              <c:f>'PAII-06_AL'!$D$20</c:f>
              <c:numCache>
                <c:formatCode>0%</c:formatCode>
                <c:ptCount val="1"/>
                <c:pt idx="0">
                  <c:v>1</c:v>
                </c:pt>
              </c:numCache>
            </c:numRef>
          </c:val>
          <c:extLst>
            <c:ext xmlns:c16="http://schemas.microsoft.com/office/drawing/2014/chart" uri="{C3380CC4-5D6E-409C-BE32-E72D297353CC}">
              <c16:uniqueId val="{00000000-B409-45BF-8D99-880D5393A442}"/>
            </c:ext>
          </c:extLst>
        </c:ser>
        <c:ser>
          <c:idx val="1"/>
          <c:order val="1"/>
          <c:spPr>
            <a:solidFill>
              <a:schemeClr val="accent2"/>
            </a:solidFill>
            <a:ln>
              <a:noFill/>
            </a:ln>
            <a:effectLst/>
          </c:spPr>
          <c:invertIfNegative val="0"/>
          <c:cat>
            <c:strRef>
              <c:f>'PAII-06_AL'!$C$20</c:f>
              <c:strCache>
                <c:ptCount val="1"/>
                <c:pt idx="0">
                  <c:v>Ejec/Prog
Vigencia</c:v>
                </c:pt>
              </c:strCache>
            </c:strRef>
          </c:cat>
          <c:val>
            <c:numRef>
              <c:f>'PAII-06_AL'!$E$20</c:f>
              <c:numCache>
                <c:formatCode>0%</c:formatCode>
                <c:ptCount val="1"/>
                <c:pt idx="0">
                  <c:v>0.25</c:v>
                </c:pt>
              </c:numCache>
            </c:numRef>
          </c:val>
          <c:extLst>
            <c:ext xmlns:c16="http://schemas.microsoft.com/office/drawing/2014/chart" uri="{C3380CC4-5D6E-409C-BE32-E72D297353CC}">
              <c16:uniqueId val="{00000001-B409-45BF-8D99-880D5393A442}"/>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'PAII-07_AL'!$E$15</c:f>
              <c:strCache>
                <c:ptCount val="1"/>
                <c:pt idx="0">
                  <c:v>Ejecutado</c:v>
                </c:pt>
              </c:strCache>
            </c:strRef>
          </c:tx>
          <c:spPr>
            <a:solidFill>
              <a:srgbClr val="00B0F0"/>
            </a:solidFill>
            <a:ln>
              <a:noFill/>
            </a:ln>
            <a:effectLst/>
          </c:spPr>
          <c:invertIfNegative val="0"/>
          <c:cat>
            <c:strRef>
              <c:f>'PAII-07_AL'!$C$16:$C$19</c:f>
              <c:strCache>
                <c:ptCount val="4"/>
                <c:pt idx="0">
                  <c:v>ENE - MAR</c:v>
                </c:pt>
                <c:pt idx="1">
                  <c:v>ABR - JUN</c:v>
                </c:pt>
                <c:pt idx="2">
                  <c:v>JUL - SEPT</c:v>
                </c:pt>
                <c:pt idx="3">
                  <c:v>OCT - DIC</c:v>
                </c:pt>
              </c:strCache>
            </c:strRef>
          </c:cat>
          <c:val>
            <c:numRef>
              <c:f>'PAII-07_AL'!$E$16:$E$19</c:f>
              <c:numCache>
                <c:formatCode>0%</c:formatCode>
                <c:ptCount val="4"/>
                <c:pt idx="0">
                  <c:v>0.25</c:v>
                </c:pt>
                <c:pt idx="1">
                  <c:v>0</c:v>
                </c:pt>
                <c:pt idx="2">
                  <c:v>0</c:v>
                </c:pt>
                <c:pt idx="3">
                  <c:v>0</c:v>
                </c:pt>
              </c:numCache>
            </c:numRef>
          </c:val>
          <c:extLst>
            <c:ext xmlns:c16="http://schemas.microsoft.com/office/drawing/2014/chart" uri="{C3380CC4-5D6E-409C-BE32-E72D297353CC}">
              <c16:uniqueId val="{00000000-F9C3-4D0F-B476-90AD3D47F01F}"/>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'PAII-07_AL'!$D$15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'PAII-07_AL'!$C$16:$C$19</c:f>
              <c:strCache>
                <c:ptCount val="4"/>
                <c:pt idx="0">
                  <c:v>ENE - MAR</c:v>
                </c:pt>
                <c:pt idx="1">
                  <c:v>ABR - JUN</c:v>
                </c:pt>
                <c:pt idx="2">
                  <c:v>JUL - SEPT</c:v>
                </c:pt>
                <c:pt idx="3">
                  <c:v>OCT - DIC</c:v>
                </c:pt>
              </c:strCache>
            </c:strRef>
          </c:cat>
          <c:val>
            <c:numRef>
              <c:f>'PAII-07_AL'!$D$16:$D$19</c:f>
              <c:numCache>
                <c:formatCode>0%</c:formatCode>
                <c:ptCount val="4"/>
                <c:pt idx="0">
                  <c:v>0.25</c:v>
                </c:pt>
                <c:pt idx="1">
                  <c:v>0.25</c:v>
                </c:pt>
                <c:pt idx="2">
                  <c:v>0.25</c:v>
                </c:pt>
                <c:pt idx="3">
                  <c:v>0.25</c:v>
                </c:pt>
              </c:numCache>
            </c:numRef>
          </c:val>
          <c:smooth val="0"/>
          <c:extLst>
            <c:ext xmlns:c16="http://schemas.microsoft.com/office/drawing/2014/chart" uri="{C3380CC4-5D6E-409C-BE32-E72D297353CC}">
              <c16:uniqueId val="{00000001-F9C3-4D0F-B476-90AD3D47F01F}"/>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'PAII-07_AL'!$C$20</c:f>
              <c:strCache>
                <c:ptCount val="1"/>
                <c:pt idx="0">
                  <c:v>Ejec/Prog
Vigencia</c:v>
                </c:pt>
              </c:strCache>
            </c:strRef>
          </c:cat>
          <c:val>
            <c:numRef>
              <c:f>'PAII-07_AL'!$D$20</c:f>
              <c:numCache>
                <c:formatCode>0%</c:formatCode>
                <c:ptCount val="1"/>
                <c:pt idx="0">
                  <c:v>1</c:v>
                </c:pt>
              </c:numCache>
            </c:numRef>
          </c:val>
          <c:extLst>
            <c:ext xmlns:c16="http://schemas.microsoft.com/office/drawing/2014/chart" uri="{C3380CC4-5D6E-409C-BE32-E72D297353CC}">
              <c16:uniqueId val="{00000000-EF49-483E-A10E-C9D3B2515076}"/>
            </c:ext>
          </c:extLst>
        </c:ser>
        <c:ser>
          <c:idx val="1"/>
          <c:order val="1"/>
          <c:spPr>
            <a:solidFill>
              <a:schemeClr val="accent2"/>
            </a:solidFill>
            <a:ln>
              <a:noFill/>
            </a:ln>
            <a:effectLst/>
          </c:spPr>
          <c:invertIfNegative val="0"/>
          <c:cat>
            <c:strRef>
              <c:f>'PAII-07_AL'!$C$20</c:f>
              <c:strCache>
                <c:ptCount val="1"/>
                <c:pt idx="0">
                  <c:v>Ejec/Prog
Vigencia</c:v>
                </c:pt>
              </c:strCache>
            </c:strRef>
          </c:cat>
          <c:val>
            <c:numRef>
              <c:f>'PAII-07_AL'!$E$20</c:f>
              <c:numCache>
                <c:formatCode>0%</c:formatCode>
                <c:ptCount val="1"/>
                <c:pt idx="0">
                  <c:v>0.25</c:v>
                </c:pt>
              </c:numCache>
            </c:numRef>
          </c:val>
          <c:extLst>
            <c:ext xmlns:c16="http://schemas.microsoft.com/office/drawing/2014/chart" uri="{C3380CC4-5D6E-409C-BE32-E72D297353CC}">
              <c16:uniqueId val="{00000001-EF49-483E-A10E-C9D3B2515076}"/>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'PAII-08_AL'!$E$15</c:f>
              <c:strCache>
                <c:ptCount val="1"/>
                <c:pt idx="0">
                  <c:v>Ejecutado</c:v>
                </c:pt>
              </c:strCache>
            </c:strRef>
          </c:tx>
          <c:spPr>
            <a:solidFill>
              <a:srgbClr val="00B0F0"/>
            </a:solidFill>
            <a:ln>
              <a:noFill/>
            </a:ln>
            <a:effectLst/>
          </c:spPr>
          <c:invertIfNegative val="0"/>
          <c:cat>
            <c:strRef>
              <c:f>'PAII-08_AL'!$C$16:$C$19</c:f>
              <c:strCache>
                <c:ptCount val="4"/>
                <c:pt idx="0">
                  <c:v>ENE - MAR</c:v>
                </c:pt>
                <c:pt idx="1">
                  <c:v>ABR - JUN</c:v>
                </c:pt>
                <c:pt idx="2">
                  <c:v>JUL - SEPT</c:v>
                </c:pt>
                <c:pt idx="3">
                  <c:v>OCT - DIC</c:v>
                </c:pt>
              </c:strCache>
            </c:strRef>
          </c:cat>
          <c:val>
            <c:numRef>
              <c:f>'PAII-08_AL'!$E$16:$E$19</c:f>
              <c:numCache>
                <c:formatCode>0%</c:formatCode>
                <c:ptCount val="4"/>
                <c:pt idx="0">
                  <c:v>0.5</c:v>
                </c:pt>
                <c:pt idx="1">
                  <c:v>0</c:v>
                </c:pt>
                <c:pt idx="2">
                  <c:v>0</c:v>
                </c:pt>
                <c:pt idx="3">
                  <c:v>0</c:v>
                </c:pt>
              </c:numCache>
            </c:numRef>
          </c:val>
          <c:extLst>
            <c:ext xmlns:c16="http://schemas.microsoft.com/office/drawing/2014/chart" uri="{C3380CC4-5D6E-409C-BE32-E72D297353CC}">
              <c16:uniqueId val="{00000000-8C25-4079-8B9D-7806C2A1A1FE}"/>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'PAII-08_AL'!$D$15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'PAII-08_AL'!$C$16:$C$19</c:f>
              <c:strCache>
                <c:ptCount val="4"/>
                <c:pt idx="0">
                  <c:v>ENE - MAR</c:v>
                </c:pt>
                <c:pt idx="1">
                  <c:v>ABR - JUN</c:v>
                </c:pt>
                <c:pt idx="2">
                  <c:v>JUL - SEPT</c:v>
                </c:pt>
                <c:pt idx="3">
                  <c:v>OCT - DIC</c:v>
                </c:pt>
              </c:strCache>
            </c:strRef>
          </c:cat>
          <c:val>
            <c:numRef>
              <c:f>'PAII-08_AL'!$D$16:$D$19</c:f>
              <c:numCache>
                <c:formatCode>0%</c:formatCode>
                <c:ptCount val="4"/>
                <c:pt idx="0">
                  <c:v>0.5</c:v>
                </c:pt>
                <c:pt idx="1">
                  <c:v>0</c:v>
                </c:pt>
                <c:pt idx="2">
                  <c:v>0.5</c:v>
                </c:pt>
                <c:pt idx="3">
                  <c:v>0</c:v>
                </c:pt>
              </c:numCache>
            </c:numRef>
          </c:val>
          <c:smooth val="0"/>
          <c:extLst>
            <c:ext xmlns:c16="http://schemas.microsoft.com/office/drawing/2014/chart" uri="{C3380CC4-5D6E-409C-BE32-E72D297353CC}">
              <c16:uniqueId val="{00000001-8C25-4079-8B9D-7806C2A1A1FE}"/>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'PAII-07_AL'!$C$20</c:f>
              <c:strCache>
                <c:ptCount val="1"/>
                <c:pt idx="0">
                  <c:v>Ejec/Prog
Vigencia</c:v>
                </c:pt>
              </c:strCache>
            </c:strRef>
          </c:cat>
          <c:val>
            <c:numRef>
              <c:f>'PAII-07_AL'!$D$20</c:f>
              <c:numCache>
                <c:formatCode>0%</c:formatCode>
                <c:ptCount val="1"/>
                <c:pt idx="0">
                  <c:v>1</c:v>
                </c:pt>
              </c:numCache>
            </c:numRef>
          </c:val>
          <c:extLst>
            <c:ext xmlns:c16="http://schemas.microsoft.com/office/drawing/2014/chart" uri="{C3380CC4-5D6E-409C-BE32-E72D297353CC}">
              <c16:uniqueId val="{00000000-A1FB-463A-ABD8-84D9E207030B}"/>
            </c:ext>
          </c:extLst>
        </c:ser>
        <c:ser>
          <c:idx val="1"/>
          <c:order val="1"/>
          <c:spPr>
            <a:solidFill>
              <a:schemeClr val="accent2"/>
            </a:solidFill>
            <a:ln>
              <a:noFill/>
            </a:ln>
            <a:effectLst/>
          </c:spPr>
          <c:invertIfNegative val="0"/>
          <c:cat>
            <c:strRef>
              <c:f>'PAII-07_AL'!$C$20</c:f>
              <c:strCache>
                <c:ptCount val="1"/>
                <c:pt idx="0">
                  <c:v>Ejec/Prog
Vigencia</c:v>
                </c:pt>
              </c:strCache>
            </c:strRef>
          </c:cat>
          <c:val>
            <c:numRef>
              <c:f>'PAII-07_AL'!$E$20</c:f>
              <c:numCache>
                <c:formatCode>0%</c:formatCode>
                <c:ptCount val="1"/>
                <c:pt idx="0">
                  <c:v>0.25</c:v>
                </c:pt>
              </c:numCache>
            </c:numRef>
          </c:val>
          <c:extLst>
            <c:ext xmlns:c16="http://schemas.microsoft.com/office/drawing/2014/chart" uri="{C3380CC4-5D6E-409C-BE32-E72D297353CC}">
              <c16:uniqueId val="{00000001-A1FB-463A-ABD8-84D9E207030B}"/>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'PAII-09_AL'!$E$15</c:f>
              <c:strCache>
                <c:ptCount val="1"/>
                <c:pt idx="0">
                  <c:v>Ejecutado</c:v>
                </c:pt>
              </c:strCache>
            </c:strRef>
          </c:tx>
          <c:spPr>
            <a:solidFill>
              <a:srgbClr val="00B0F0"/>
            </a:solidFill>
            <a:ln>
              <a:noFill/>
            </a:ln>
            <a:effectLst/>
          </c:spPr>
          <c:invertIfNegative val="0"/>
          <c:cat>
            <c:strRef>
              <c:f>'PAII-09_AL'!$C$16:$C$19</c:f>
              <c:strCache>
                <c:ptCount val="4"/>
                <c:pt idx="0">
                  <c:v>ENE - MAR</c:v>
                </c:pt>
                <c:pt idx="1">
                  <c:v>ABR - JUN</c:v>
                </c:pt>
                <c:pt idx="2">
                  <c:v>JUL - SEPT</c:v>
                </c:pt>
                <c:pt idx="3">
                  <c:v>OCT - DIC</c:v>
                </c:pt>
              </c:strCache>
            </c:strRef>
          </c:cat>
          <c:val>
            <c:numRef>
              <c:f>'PAII-09_AL'!$E$16:$E$19</c:f>
              <c:numCache>
                <c:formatCode>0%</c:formatCode>
                <c:ptCount val="4"/>
                <c:pt idx="0">
                  <c:v>0</c:v>
                </c:pt>
                <c:pt idx="1">
                  <c:v>0</c:v>
                </c:pt>
                <c:pt idx="2">
                  <c:v>0</c:v>
                </c:pt>
                <c:pt idx="3">
                  <c:v>0</c:v>
                </c:pt>
              </c:numCache>
            </c:numRef>
          </c:val>
          <c:extLst>
            <c:ext xmlns:c16="http://schemas.microsoft.com/office/drawing/2014/chart" uri="{C3380CC4-5D6E-409C-BE32-E72D297353CC}">
              <c16:uniqueId val="{00000000-0E14-40E0-B4AA-942B7656FEF9}"/>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'PAII-09_AL'!$D$15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'PAII-09_AL'!$C$16:$C$19</c:f>
              <c:strCache>
                <c:ptCount val="4"/>
                <c:pt idx="0">
                  <c:v>ENE - MAR</c:v>
                </c:pt>
                <c:pt idx="1">
                  <c:v>ABR - JUN</c:v>
                </c:pt>
                <c:pt idx="2">
                  <c:v>JUL - SEPT</c:v>
                </c:pt>
                <c:pt idx="3">
                  <c:v>OCT - DIC</c:v>
                </c:pt>
              </c:strCache>
            </c:strRef>
          </c:cat>
          <c:val>
            <c:numRef>
              <c:f>'PAII-09_AL'!$D$16:$D$19</c:f>
              <c:numCache>
                <c:formatCode>0%</c:formatCode>
                <c:ptCount val="4"/>
                <c:pt idx="0">
                  <c:v>0</c:v>
                </c:pt>
                <c:pt idx="1">
                  <c:v>0.5</c:v>
                </c:pt>
                <c:pt idx="2">
                  <c:v>0</c:v>
                </c:pt>
                <c:pt idx="3">
                  <c:v>0.5</c:v>
                </c:pt>
              </c:numCache>
            </c:numRef>
          </c:val>
          <c:smooth val="0"/>
          <c:extLst>
            <c:ext xmlns:c16="http://schemas.microsoft.com/office/drawing/2014/chart" uri="{C3380CC4-5D6E-409C-BE32-E72D297353CC}">
              <c16:uniqueId val="{00000001-0E14-40E0-B4AA-942B7656FEF9}"/>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1.png"/><Relationship Id="rId4"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png"/><Relationship Id="rId4"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image" Target="../media/image1.png"/><Relationship Id="rId4" Type="http://schemas.openxmlformats.org/officeDocument/2006/relationships/image" Target="../media/image2.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image" Target="../media/image1.png"/><Relationship Id="rId4" Type="http://schemas.openxmlformats.org/officeDocument/2006/relationships/image" Target="../media/image2.jpeg"/></Relationships>
</file>

<file path=xl/drawings/_rels/drawing7.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image" Target="../media/image1.png"/><Relationship Id="rId4" Type="http://schemas.openxmlformats.org/officeDocument/2006/relationships/image" Target="../media/image2.jpeg"/></Relationships>
</file>

<file path=xl/drawings/_rels/drawing8.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image" Target="../media/image1.png"/><Relationship Id="rId4"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image" Target="../media/image1.png"/><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99212</xdr:colOff>
      <xdr:row>1</xdr:row>
      <xdr:rowOff>138377</xdr:rowOff>
    </xdr:from>
    <xdr:to>
      <xdr:col>1</xdr:col>
      <xdr:colOff>885825</xdr:colOff>
      <xdr:row>3</xdr:row>
      <xdr:rowOff>200025</xdr:rowOff>
    </xdr:to>
    <xdr:pic>
      <xdr:nvPicPr>
        <xdr:cNvPr id="2" name="Imagen 1">
          <a:extLst>
            <a:ext uri="{FF2B5EF4-FFF2-40B4-BE49-F238E27FC236}">
              <a16:creationId xmlns:a16="http://schemas.microsoft.com/office/drawing/2014/main" id="{5C946803-F358-43F7-961D-102489E7CAD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232562" y="166952"/>
          <a:ext cx="786613" cy="785548"/>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7" name="Gráfico 6">
          <a:extLst>
            <a:ext uri="{FF2B5EF4-FFF2-40B4-BE49-F238E27FC236}">
              <a16:creationId xmlns:a16="http://schemas.microsoft.com/office/drawing/2014/main" id="{7D801106-9838-4209-A3C8-DE767CF170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8" name="CuadroTexto 7">
          <a:extLst>
            <a:ext uri="{FF2B5EF4-FFF2-40B4-BE49-F238E27FC236}">
              <a16:creationId xmlns:a16="http://schemas.microsoft.com/office/drawing/2014/main" id="{D41EAD72-36CA-404C-81B5-4831FEE70B1A}"/>
            </a:ext>
          </a:extLst>
        </xdr:cNvPr>
        <xdr:cNvSpPr txBox="1"/>
      </xdr:nvSpPr>
      <xdr:spPr>
        <a:xfrm>
          <a:off x="13612245" y="3803196"/>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9" name="CuadroTexto 8">
          <a:extLst>
            <a:ext uri="{FF2B5EF4-FFF2-40B4-BE49-F238E27FC236}">
              <a16:creationId xmlns:a16="http://schemas.microsoft.com/office/drawing/2014/main" id="{263CDD82-66A9-4CC2-B31D-93EBD4B3A7A5}"/>
            </a:ext>
          </a:extLst>
        </xdr:cNvPr>
        <xdr:cNvSpPr txBox="1"/>
      </xdr:nvSpPr>
      <xdr:spPr>
        <a:xfrm>
          <a:off x="13774020" y="3984435"/>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11" name="Gráfico 10">
          <a:extLst>
            <a:ext uri="{FF2B5EF4-FFF2-40B4-BE49-F238E27FC236}">
              <a16:creationId xmlns:a16="http://schemas.microsoft.com/office/drawing/2014/main" id="{9A54369D-5438-4583-9272-DA8DEE88CE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165553</xdr:colOff>
      <xdr:row>1</xdr:row>
      <xdr:rowOff>135164</xdr:rowOff>
    </xdr:from>
    <xdr:to>
      <xdr:col>24</xdr:col>
      <xdr:colOff>1114424</xdr:colOff>
      <xdr:row>3</xdr:row>
      <xdr:rowOff>266700</xdr:rowOff>
    </xdr:to>
    <xdr:pic>
      <xdr:nvPicPr>
        <xdr:cNvPr id="10" name="Imagen 9">
          <a:extLst>
            <a:ext uri="{FF2B5EF4-FFF2-40B4-BE49-F238E27FC236}">
              <a16:creationId xmlns:a16="http://schemas.microsoft.com/office/drawing/2014/main" id="{31A72E60-45C1-42EB-8470-2F0CAC6EDFCA}"/>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548803" y="163739"/>
          <a:ext cx="948871" cy="85543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99212</xdr:colOff>
      <xdr:row>1</xdr:row>
      <xdr:rowOff>90752</xdr:rowOff>
    </xdr:from>
    <xdr:to>
      <xdr:col>1</xdr:col>
      <xdr:colOff>866775</xdr:colOff>
      <xdr:row>3</xdr:row>
      <xdr:rowOff>257175</xdr:rowOff>
    </xdr:to>
    <xdr:pic>
      <xdr:nvPicPr>
        <xdr:cNvPr id="2" name="Imagen 1">
          <a:extLst>
            <a:ext uri="{FF2B5EF4-FFF2-40B4-BE49-F238E27FC236}">
              <a16:creationId xmlns:a16="http://schemas.microsoft.com/office/drawing/2014/main" id="{8896549D-25D9-4ADE-ADFA-5868D4187F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232562" y="119327"/>
          <a:ext cx="767563" cy="890323"/>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3" name="Gráfico 2">
          <a:extLst>
            <a:ext uri="{FF2B5EF4-FFF2-40B4-BE49-F238E27FC236}">
              <a16:creationId xmlns:a16="http://schemas.microsoft.com/office/drawing/2014/main" id="{60D9D80F-19A6-44A2-BA41-57EE11225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4" name="CuadroTexto 3">
          <a:extLst>
            <a:ext uri="{FF2B5EF4-FFF2-40B4-BE49-F238E27FC236}">
              <a16:creationId xmlns:a16="http://schemas.microsoft.com/office/drawing/2014/main" id="{B0167A6C-08EC-4920-9E1B-649F67D85BD0}"/>
            </a:ext>
          </a:extLst>
        </xdr:cNvPr>
        <xdr:cNvSpPr txBox="1"/>
      </xdr:nvSpPr>
      <xdr:spPr>
        <a:xfrm>
          <a:off x="13104699" y="378822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5" name="CuadroTexto 4">
          <a:extLst>
            <a:ext uri="{FF2B5EF4-FFF2-40B4-BE49-F238E27FC236}">
              <a16:creationId xmlns:a16="http://schemas.microsoft.com/office/drawing/2014/main" id="{7146DC18-5532-48E2-AC69-91D10B8D9768}"/>
            </a:ext>
          </a:extLst>
        </xdr:cNvPr>
        <xdr:cNvSpPr txBox="1"/>
      </xdr:nvSpPr>
      <xdr:spPr>
        <a:xfrm>
          <a:off x="13266474" y="397491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6" name="Gráfico 5">
          <a:extLst>
            <a:ext uri="{FF2B5EF4-FFF2-40B4-BE49-F238E27FC236}">
              <a16:creationId xmlns:a16="http://schemas.microsoft.com/office/drawing/2014/main" id="{2F9CFB8D-862D-4031-8C19-6753E47E09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194128</xdr:colOff>
      <xdr:row>1</xdr:row>
      <xdr:rowOff>135165</xdr:rowOff>
    </xdr:from>
    <xdr:to>
      <xdr:col>24</xdr:col>
      <xdr:colOff>1238249</xdr:colOff>
      <xdr:row>3</xdr:row>
      <xdr:rowOff>295275</xdr:rowOff>
    </xdr:to>
    <xdr:pic>
      <xdr:nvPicPr>
        <xdr:cNvPr id="7" name="Imagen 6">
          <a:extLst>
            <a:ext uri="{FF2B5EF4-FFF2-40B4-BE49-F238E27FC236}">
              <a16:creationId xmlns:a16="http://schemas.microsoft.com/office/drawing/2014/main" id="{B941564E-5467-4F43-BB6C-50FE992C5949}"/>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577378" y="163740"/>
          <a:ext cx="1044121" cy="884010"/>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9" name="Gráfico 8">
          <a:extLst>
            <a:ext uri="{FF2B5EF4-FFF2-40B4-BE49-F238E27FC236}">
              <a16:creationId xmlns:a16="http://schemas.microsoft.com/office/drawing/2014/main" id="{030EF308-18A8-44D3-98CA-77D7C4BEC2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18</xdr:col>
      <xdr:colOff>1093674</xdr:colOff>
      <xdr:row>14</xdr:row>
      <xdr:rowOff>387803</xdr:rowOff>
    </xdr:from>
    <xdr:ext cx="871649" cy="233205"/>
    <xdr:sp macro="" textlink="">
      <xdr:nvSpPr>
        <xdr:cNvPr id="10" name="CuadroTexto 9">
          <a:extLst>
            <a:ext uri="{FF2B5EF4-FFF2-40B4-BE49-F238E27FC236}">
              <a16:creationId xmlns:a16="http://schemas.microsoft.com/office/drawing/2014/main" id="{3D1B5DD1-39F4-4F75-8375-75912FDC9C9C}"/>
            </a:ext>
          </a:extLst>
        </xdr:cNvPr>
        <xdr:cNvSpPr txBox="1"/>
      </xdr:nvSpPr>
      <xdr:spPr>
        <a:xfrm>
          <a:off x="13104699" y="392157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11" name="CuadroTexto 10">
          <a:extLst>
            <a:ext uri="{FF2B5EF4-FFF2-40B4-BE49-F238E27FC236}">
              <a16:creationId xmlns:a16="http://schemas.microsoft.com/office/drawing/2014/main" id="{92AD1D2A-1F5E-4990-B611-C9E820102202}"/>
            </a:ext>
          </a:extLst>
        </xdr:cNvPr>
        <xdr:cNvSpPr txBox="1"/>
      </xdr:nvSpPr>
      <xdr:spPr>
        <a:xfrm>
          <a:off x="13266474" y="410826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12" name="Gráfico 11">
          <a:extLst>
            <a:ext uri="{FF2B5EF4-FFF2-40B4-BE49-F238E27FC236}">
              <a16:creationId xmlns:a16="http://schemas.microsoft.com/office/drawing/2014/main" id="{187EDFC8-385C-4BBE-9924-C1A6CF957C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137312</xdr:colOff>
      <xdr:row>1</xdr:row>
      <xdr:rowOff>100277</xdr:rowOff>
    </xdr:from>
    <xdr:to>
      <xdr:col>1</xdr:col>
      <xdr:colOff>876300</xdr:colOff>
      <xdr:row>3</xdr:row>
      <xdr:rowOff>266700</xdr:rowOff>
    </xdr:to>
    <xdr:pic>
      <xdr:nvPicPr>
        <xdr:cNvPr id="2" name="Imagen 1">
          <a:extLst>
            <a:ext uri="{FF2B5EF4-FFF2-40B4-BE49-F238E27FC236}">
              <a16:creationId xmlns:a16="http://schemas.microsoft.com/office/drawing/2014/main" id="{8268172F-15F7-4B90-9640-0CCC828AB5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270662" y="128852"/>
          <a:ext cx="738988" cy="890323"/>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3" name="Gráfico 2">
          <a:extLst>
            <a:ext uri="{FF2B5EF4-FFF2-40B4-BE49-F238E27FC236}">
              <a16:creationId xmlns:a16="http://schemas.microsoft.com/office/drawing/2014/main" id="{5E2E4B88-E6F9-42A8-9AC0-C55E1CE4A2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4" name="CuadroTexto 3">
          <a:extLst>
            <a:ext uri="{FF2B5EF4-FFF2-40B4-BE49-F238E27FC236}">
              <a16:creationId xmlns:a16="http://schemas.microsoft.com/office/drawing/2014/main" id="{C90C6FF5-4FE9-45F4-A2C3-4D4173404B81}"/>
            </a:ext>
          </a:extLst>
        </xdr:cNvPr>
        <xdr:cNvSpPr txBox="1"/>
      </xdr:nvSpPr>
      <xdr:spPr>
        <a:xfrm>
          <a:off x="13104699" y="415017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5" name="CuadroTexto 4">
          <a:extLst>
            <a:ext uri="{FF2B5EF4-FFF2-40B4-BE49-F238E27FC236}">
              <a16:creationId xmlns:a16="http://schemas.microsoft.com/office/drawing/2014/main" id="{117D643A-D9F6-494D-A648-659C433F58F5}"/>
            </a:ext>
          </a:extLst>
        </xdr:cNvPr>
        <xdr:cNvSpPr txBox="1"/>
      </xdr:nvSpPr>
      <xdr:spPr>
        <a:xfrm>
          <a:off x="13266474" y="433686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6" name="Gráfico 5">
          <a:extLst>
            <a:ext uri="{FF2B5EF4-FFF2-40B4-BE49-F238E27FC236}">
              <a16:creationId xmlns:a16="http://schemas.microsoft.com/office/drawing/2014/main" id="{6B389206-9602-4BE5-9878-5AC776B7FA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117929</xdr:colOff>
      <xdr:row>1</xdr:row>
      <xdr:rowOff>163740</xdr:rowOff>
    </xdr:from>
    <xdr:to>
      <xdr:col>24</xdr:col>
      <xdr:colOff>1181101</xdr:colOff>
      <xdr:row>3</xdr:row>
      <xdr:rowOff>295275</xdr:rowOff>
    </xdr:to>
    <xdr:pic>
      <xdr:nvPicPr>
        <xdr:cNvPr id="7" name="Imagen 6">
          <a:extLst>
            <a:ext uri="{FF2B5EF4-FFF2-40B4-BE49-F238E27FC236}">
              <a16:creationId xmlns:a16="http://schemas.microsoft.com/office/drawing/2014/main" id="{7528DD17-8125-4DE2-A784-9692D8F2103D}"/>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501179" y="192315"/>
          <a:ext cx="1063172" cy="85543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108736</xdr:colOff>
      <xdr:row>1</xdr:row>
      <xdr:rowOff>100278</xdr:rowOff>
    </xdr:from>
    <xdr:to>
      <xdr:col>1</xdr:col>
      <xdr:colOff>838199</xdr:colOff>
      <xdr:row>3</xdr:row>
      <xdr:rowOff>219076</xdr:rowOff>
    </xdr:to>
    <xdr:pic>
      <xdr:nvPicPr>
        <xdr:cNvPr id="2" name="Imagen 1">
          <a:extLst>
            <a:ext uri="{FF2B5EF4-FFF2-40B4-BE49-F238E27FC236}">
              <a16:creationId xmlns:a16="http://schemas.microsoft.com/office/drawing/2014/main" id="{0C075B3E-0BD0-4BB1-B5F2-6E4F29A80C7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242086" y="128853"/>
          <a:ext cx="729463" cy="842698"/>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3" name="Gráfico 2">
          <a:extLst>
            <a:ext uri="{FF2B5EF4-FFF2-40B4-BE49-F238E27FC236}">
              <a16:creationId xmlns:a16="http://schemas.microsoft.com/office/drawing/2014/main" id="{6856BFC4-1492-4563-A13A-B7681FB13E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4" name="CuadroTexto 3">
          <a:extLst>
            <a:ext uri="{FF2B5EF4-FFF2-40B4-BE49-F238E27FC236}">
              <a16:creationId xmlns:a16="http://schemas.microsoft.com/office/drawing/2014/main" id="{FDC8367E-55DD-42E6-A0A7-D6E4F6FD9766}"/>
            </a:ext>
          </a:extLst>
        </xdr:cNvPr>
        <xdr:cNvSpPr txBox="1"/>
      </xdr:nvSpPr>
      <xdr:spPr>
        <a:xfrm>
          <a:off x="13104699" y="415017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5" name="CuadroTexto 4">
          <a:extLst>
            <a:ext uri="{FF2B5EF4-FFF2-40B4-BE49-F238E27FC236}">
              <a16:creationId xmlns:a16="http://schemas.microsoft.com/office/drawing/2014/main" id="{C234A20D-E3DB-42C5-8D63-D5BB22A38CD3}"/>
            </a:ext>
          </a:extLst>
        </xdr:cNvPr>
        <xdr:cNvSpPr txBox="1"/>
      </xdr:nvSpPr>
      <xdr:spPr>
        <a:xfrm>
          <a:off x="13266474" y="433686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6" name="Gráfico 5">
          <a:extLst>
            <a:ext uri="{FF2B5EF4-FFF2-40B4-BE49-F238E27FC236}">
              <a16:creationId xmlns:a16="http://schemas.microsoft.com/office/drawing/2014/main" id="{70E21FA6-0150-4C34-80EB-B2A557AD98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117929</xdr:colOff>
      <xdr:row>1</xdr:row>
      <xdr:rowOff>173266</xdr:rowOff>
    </xdr:from>
    <xdr:to>
      <xdr:col>24</xdr:col>
      <xdr:colOff>1162051</xdr:colOff>
      <xdr:row>3</xdr:row>
      <xdr:rowOff>257176</xdr:rowOff>
    </xdr:to>
    <xdr:pic>
      <xdr:nvPicPr>
        <xdr:cNvPr id="7" name="Imagen 6">
          <a:extLst>
            <a:ext uri="{FF2B5EF4-FFF2-40B4-BE49-F238E27FC236}">
              <a16:creationId xmlns:a16="http://schemas.microsoft.com/office/drawing/2014/main" id="{89474352-0271-4AE7-9A95-A652ADFB3FF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501179" y="201841"/>
          <a:ext cx="1044122" cy="80781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127786</xdr:colOff>
      <xdr:row>1</xdr:row>
      <xdr:rowOff>128853</xdr:rowOff>
    </xdr:from>
    <xdr:to>
      <xdr:col>1</xdr:col>
      <xdr:colOff>866775</xdr:colOff>
      <xdr:row>3</xdr:row>
      <xdr:rowOff>238125</xdr:rowOff>
    </xdr:to>
    <xdr:pic>
      <xdr:nvPicPr>
        <xdr:cNvPr id="2" name="Imagen 1">
          <a:extLst>
            <a:ext uri="{FF2B5EF4-FFF2-40B4-BE49-F238E27FC236}">
              <a16:creationId xmlns:a16="http://schemas.microsoft.com/office/drawing/2014/main" id="{2B7D2BB5-9DC4-406D-8430-1BA3CEE0008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261136" y="157428"/>
          <a:ext cx="738989" cy="833172"/>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3" name="Gráfico 2">
          <a:extLst>
            <a:ext uri="{FF2B5EF4-FFF2-40B4-BE49-F238E27FC236}">
              <a16:creationId xmlns:a16="http://schemas.microsoft.com/office/drawing/2014/main" id="{0AFCD903-0DCC-45F2-8D03-05CB400504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4" name="CuadroTexto 3">
          <a:extLst>
            <a:ext uri="{FF2B5EF4-FFF2-40B4-BE49-F238E27FC236}">
              <a16:creationId xmlns:a16="http://schemas.microsoft.com/office/drawing/2014/main" id="{E8649E4B-E989-4466-B14D-878B5C555C61}"/>
            </a:ext>
          </a:extLst>
        </xdr:cNvPr>
        <xdr:cNvSpPr txBox="1"/>
      </xdr:nvSpPr>
      <xdr:spPr>
        <a:xfrm>
          <a:off x="13104699" y="415017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5" name="CuadroTexto 4">
          <a:extLst>
            <a:ext uri="{FF2B5EF4-FFF2-40B4-BE49-F238E27FC236}">
              <a16:creationId xmlns:a16="http://schemas.microsoft.com/office/drawing/2014/main" id="{AD9ACF51-03EE-4269-B56C-AB1E16B856E4}"/>
            </a:ext>
          </a:extLst>
        </xdr:cNvPr>
        <xdr:cNvSpPr txBox="1"/>
      </xdr:nvSpPr>
      <xdr:spPr>
        <a:xfrm>
          <a:off x="13266474" y="433686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6" name="Gráfico 5">
          <a:extLst>
            <a:ext uri="{FF2B5EF4-FFF2-40B4-BE49-F238E27FC236}">
              <a16:creationId xmlns:a16="http://schemas.microsoft.com/office/drawing/2014/main" id="{E0CB97AE-CAF3-4BD2-B24F-4504E3CF32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146504</xdr:colOff>
      <xdr:row>1</xdr:row>
      <xdr:rowOff>154215</xdr:rowOff>
    </xdr:from>
    <xdr:to>
      <xdr:col>24</xdr:col>
      <xdr:colOff>1171575</xdr:colOff>
      <xdr:row>3</xdr:row>
      <xdr:rowOff>276225</xdr:rowOff>
    </xdr:to>
    <xdr:pic>
      <xdr:nvPicPr>
        <xdr:cNvPr id="7" name="Imagen 6">
          <a:extLst>
            <a:ext uri="{FF2B5EF4-FFF2-40B4-BE49-F238E27FC236}">
              <a16:creationId xmlns:a16="http://schemas.microsoft.com/office/drawing/2014/main" id="{34AE71F4-9E33-4B0A-BF4E-4878FAA06668}"/>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529754" y="182790"/>
          <a:ext cx="1025071" cy="84591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127787</xdr:colOff>
      <xdr:row>1</xdr:row>
      <xdr:rowOff>85725</xdr:rowOff>
    </xdr:from>
    <xdr:to>
      <xdr:col>1</xdr:col>
      <xdr:colOff>847725</xdr:colOff>
      <xdr:row>3</xdr:row>
      <xdr:rowOff>190499</xdr:rowOff>
    </xdr:to>
    <xdr:pic>
      <xdr:nvPicPr>
        <xdr:cNvPr id="2" name="Imagen 1">
          <a:extLst>
            <a:ext uri="{FF2B5EF4-FFF2-40B4-BE49-F238E27FC236}">
              <a16:creationId xmlns:a16="http://schemas.microsoft.com/office/drawing/2014/main" id="{3EDDB6EA-9079-4F11-A8B2-A2F3744837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261137" y="114300"/>
          <a:ext cx="719938" cy="828674"/>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3" name="Gráfico 2">
          <a:extLst>
            <a:ext uri="{FF2B5EF4-FFF2-40B4-BE49-F238E27FC236}">
              <a16:creationId xmlns:a16="http://schemas.microsoft.com/office/drawing/2014/main" id="{91C368D8-18F7-4C61-A7AC-E8D7B3027B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4" name="CuadroTexto 3">
          <a:extLst>
            <a:ext uri="{FF2B5EF4-FFF2-40B4-BE49-F238E27FC236}">
              <a16:creationId xmlns:a16="http://schemas.microsoft.com/office/drawing/2014/main" id="{A86A2545-26A5-4AFE-B116-97F1D60BCC4F}"/>
            </a:ext>
          </a:extLst>
        </xdr:cNvPr>
        <xdr:cNvSpPr txBox="1"/>
      </xdr:nvSpPr>
      <xdr:spPr>
        <a:xfrm>
          <a:off x="13104699" y="4140653"/>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5" name="CuadroTexto 4">
          <a:extLst>
            <a:ext uri="{FF2B5EF4-FFF2-40B4-BE49-F238E27FC236}">
              <a16:creationId xmlns:a16="http://schemas.microsoft.com/office/drawing/2014/main" id="{70FE624C-96C9-4294-B86A-FC4520DB46C4}"/>
            </a:ext>
          </a:extLst>
        </xdr:cNvPr>
        <xdr:cNvSpPr txBox="1"/>
      </xdr:nvSpPr>
      <xdr:spPr>
        <a:xfrm>
          <a:off x="13266474" y="4327335"/>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6" name="Gráfico 5">
          <a:extLst>
            <a:ext uri="{FF2B5EF4-FFF2-40B4-BE49-F238E27FC236}">
              <a16:creationId xmlns:a16="http://schemas.microsoft.com/office/drawing/2014/main" id="{1D4F89F4-555A-441F-BBB1-C98905496E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136979</xdr:colOff>
      <xdr:row>1</xdr:row>
      <xdr:rowOff>163740</xdr:rowOff>
    </xdr:from>
    <xdr:to>
      <xdr:col>24</xdr:col>
      <xdr:colOff>1200151</xdr:colOff>
      <xdr:row>3</xdr:row>
      <xdr:rowOff>304800</xdr:rowOff>
    </xdr:to>
    <xdr:pic>
      <xdr:nvPicPr>
        <xdr:cNvPr id="7" name="Imagen 6">
          <a:extLst>
            <a:ext uri="{FF2B5EF4-FFF2-40B4-BE49-F238E27FC236}">
              <a16:creationId xmlns:a16="http://schemas.microsoft.com/office/drawing/2014/main" id="{A38B77F9-B1BB-40D9-90AD-176899800737}"/>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520229" y="192315"/>
          <a:ext cx="1063172" cy="86496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137312</xdr:colOff>
      <xdr:row>1</xdr:row>
      <xdr:rowOff>166952</xdr:rowOff>
    </xdr:from>
    <xdr:to>
      <xdr:col>1</xdr:col>
      <xdr:colOff>857250</xdr:colOff>
      <xdr:row>3</xdr:row>
      <xdr:rowOff>238125</xdr:rowOff>
    </xdr:to>
    <xdr:pic>
      <xdr:nvPicPr>
        <xdr:cNvPr id="2" name="Imagen 1">
          <a:extLst>
            <a:ext uri="{FF2B5EF4-FFF2-40B4-BE49-F238E27FC236}">
              <a16:creationId xmlns:a16="http://schemas.microsoft.com/office/drawing/2014/main" id="{ED1956DD-EC64-456A-BFB3-A4EF1A978F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270662" y="195527"/>
          <a:ext cx="719938" cy="795073"/>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3" name="Gráfico 2">
          <a:extLst>
            <a:ext uri="{FF2B5EF4-FFF2-40B4-BE49-F238E27FC236}">
              <a16:creationId xmlns:a16="http://schemas.microsoft.com/office/drawing/2014/main" id="{31153D23-1082-4CC2-A797-3A174A6D96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4" name="CuadroTexto 3">
          <a:extLst>
            <a:ext uri="{FF2B5EF4-FFF2-40B4-BE49-F238E27FC236}">
              <a16:creationId xmlns:a16="http://schemas.microsoft.com/office/drawing/2014/main" id="{F643D12B-9BC9-4DA6-B3FB-417546E8FD99}"/>
            </a:ext>
          </a:extLst>
        </xdr:cNvPr>
        <xdr:cNvSpPr txBox="1"/>
      </xdr:nvSpPr>
      <xdr:spPr>
        <a:xfrm>
          <a:off x="13104699" y="392157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5" name="CuadroTexto 4">
          <a:extLst>
            <a:ext uri="{FF2B5EF4-FFF2-40B4-BE49-F238E27FC236}">
              <a16:creationId xmlns:a16="http://schemas.microsoft.com/office/drawing/2014/main" id="{B7B8739C-9E6C-47D1-9710-039CA43855F1}"/>
            </a:ext>
          </a:extLst>
        </xdr:cNvPr>
        <xdr:cNvSpPr txBox="1"/>
      </xdr:nvSpPr>
      <xdr:spPr>
        <a:xfrm>
          <a:off x="13266474" y="410826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6" name="Gráfico 5">
          <a:extLst>
            <a:ext uri="{FF2B5EF4-FFF2-40B4-BE49-F238E27FC236}">
              <a16:creationId xmlns:a16="http://schemas.microsoft.com/office/drawing/2014/main" id="{B9C7118E-416E-4E7F-9DFD-4B6E3277D4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213179</xdr:colOff>
      <xdr:row>1</xdr:row>
      <xdr:rowOff>154214</xdr:rowOff>
    </xdr:from>
    <xdr:to>
      <xdr:col>24</xdr:col>
      <xdr:colOff>1190625</xdr:colOff>
      <xdr:row>3</xdr:row>
      <xdr:rowOff>219075</xdr:rowOff>
    </xdr:to>
    <xdr:pic>
      <xdr:nvPicPr>
        <xdr:cNvPr id="7" name="Imagen 6">
          <a:extLst>
            <a:ext uri="{FF2B5EF4-FFF2-40B4-BE49-F238E27FC236}">
              <a16:creationId xmlns:a16="http://schemas.microsoft.com/office/drawing/2014/main" id="{03FB64AC-7C61-425F-83C6-B9622ACAC84D}"/>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596429" y="182789"/>
          <a:ext cx="977446" cy="788761"/>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137312</xdr:colOff>
      <xdr:row>1</xdr:row>
      <xdr:rowOff>166953</xdr:rowOff>
    </xdr:from>
    <xdr:to>
      <xdr:col>1</xdr:col>
      <xdr:colOff>885825</xdr:colOff>
      <xdr:row>3</xdr:row>
      <xdr:rowOff>190501</xdr:rowOff>
    </xdr:to>
    <xdr:pic>
      <xdr:nvPicPr>
        <xdr:cNvPr id="2" name="Imagen 1">
          <a:extLst>
            <a:ext uri="{FF2B5EF4-FFF2-40B4-BE49-F238E27FC236}">
              <a16:creationId xmlns:a16="http://schemas.microsoft.com/office/drawing/2014/main" id="{DDBCB8CA-4634-427C-83BB-53693DC527B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270662" y="195528"/>
          <a:ext cx="748513" cy="747448"/>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3" name="Gráfico 2">
          <a:extLst>
            <a:ext uri="{FF2B5EF4-FFF2-40B4-BE49-F238E27FC236}">
              <a16:creationId xmlns:a16="http://schemas.microsoft.com/office/drawing/2014/main" id="{4B3C97DF-E239-453C-9E1A-EB24DBC896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4" name="CuadroTexto 3">
          <a:extLst>
            <a:ext uri="{FF2B5EF4-FFF2-40B4-BE49-F238E27FC236}">
              <a16:creationId xmlns:a16="http://schemas.microsoft.com/office/drawing/2014/main" id="{ECB5A9BC-0976-448E-95E4-757C56EB1226}"/>
            </a:ext>
          </a:extLst>
        </xdr:cNvPr>
        <xdr:cNvSpPr txBox="1"/>
      </xdr:nvSpPr>
      <xdr:spPr>
        <a:xfrm>
          <a:off x="13104699" y="392157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5" name="CuadroTexto 4">
          <a:extLst>
            <a:ext uri="{FF2B5EF4-FFF2-40B4-BE49-F238E27FC236}">
              <a16:creationId xmlns:a16="http://schemas.microsoft.com/office/drawing/2014/main" id="{979DC1BC-AA87-4985-8A23-60C1E8E1ECDE}"/>
            </a:ext>
          </a:extLst>
        </xdr:cNvPr>
        <xdr:cNvSpPr txBox="1"/>
      </xdr:nvSpPr>
      <xdr:spPr>
        <a:xfrm>
          <a:off x="13266474" y="410826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6" name="Gráfico 5">
          <a:extLst>
            <a:ext uri="{FF2B5EF4-FFF2-40B4-BE49-F238E27FC236}">
              <a16:creationId xmlns:a16="http://schemas.microsoft.com/office/drawing/2014/main" id="{BEE6FA4C-29F1-4C4F-A29C-FE8C9CD321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136978</xdr:colOff>
      <xdr:row>1</xdr:row>
      <xdr:rowOff>144689</xdr:rowOff>
    </xdr:from>
    <xdr:to>
      <xdr:col>24</xdr:col>
      <xdr:colOff>1162049</xdr:colOff>
      <xdr:row>3</xdr:row>
      <xdr:rowOff>247650</xdr:rowOff>
    </xdr:to>
    <xdr:pic>
      <xdr:nvPicPr>
        <xdr:cNvPr id="7" name="Imagen 6">
          <a:extLst>
            <a:ext uri="{FF2B5EF4-FFF2-40B4-BE49-F238E27FC236}">
              <a16:creationId xmlns:a16="http://schemas.microsoft.com/office/drawing/2014/main" id="{E38F9E7C-C8A6-4E04-8872-5E6B2CDD9301}"/>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520228" y="173264"/>
          <a:ext cx="1025071" cy="826861"/>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161405</xdr:colOff>
      <xdr:row>1</xdr:row>
      <xdr:rowOff>91874</xdr:rowOff>
    </xdr:from>
    <xdr:to>
      <xdr:col>1</xdr:col>
      <xdr:colOff>840440</xdr:colOff>
      <xdr:row>3</xdr:row>
      <xdr:rowOff>201705</xdr:rowOff>
    </xdr:to>
    <xdr:pic>
      <xdr:nvPicPr>
        <xdr:cNvPr id="2" name="Imagen 1">
          <a:extLst>
            <a:ext uri="{FF2B5EF4-FFF2-40B4-BE49-F238E27FC236}">
              <a16:creationId xmlns:a16="http://schemas.microsoft.com/office/drawing/2014/main" id="{A60F8227-C22B-47AE-8243-30DB8C7B8B5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295876" y="125492"/>
          <a:ext cx="679035" cy="827007"/>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3" name="Gráfico 2">
          <a:extLst>
            <a:ext uri="{FF2B5EF4-FFF2-40B4-BE49-F238E27FC236}">
              <a16:creationId xmlns:a16="http://schemas.microsoft.com/office/drawing/2014/main" id="{85C38582-7834-4625-95E6-ABD650F1CC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4" name="CuadroTexto 3">
          <a:extLst>
            <a:ext uri="{FF2B5EF4-FFF2-40B4-BE49-F238E27FC236}">
              <a16:creationId xmlns:a16="http://schemas.microsoft.com/office/drawing/2014/main" id="{3A50CD68-FB6D-4084-8B63-2239A85F0C61}"/>
            </a:ext>
          </a:extLst>
        </xdr:cNvPr>
        <xdr:cNvSpPr txBox="1"/>
      </xdr:nvSpPr>
      <xdr:spPr>
        <a:xfrm>
          <a:off x="13104699" y="392157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5" name="CuadroTexto 4">
          <a:extLst>
            <a:ext uri="{FF2B5EF4-FFF2-40B4-BE49-F238E27FC236}">
              <a16:creationId xmlns:a16="http://schemas.microsoft.com/office/drawing/2014/main" id="{A2D1A507-0F68-4106-9A1A-809F6FDBCC6B}"/>
            </a:ext>
          </a:extLst>
        </xdr:cNvPr>
        <xdr:cNvSpPr txBox="1"/>
      </xdr:nvSpPr>
      <xdr:spPr>
        <a:xfrm>
          <a:off x="13266474" y="410826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6" name="Gráfico 5">
          <a:extLst>
            <a:ext uri="{FF2B5EF4-FFF2-40B4-BE49-F238E27FC236}">
              <a16:creationId xmlns:a16="http://schemas.microsoft.com/office/drawing/2014/main" id="{AFCC0F64-9ED1-45D8-894A-0AD48473CD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179295</xdr:colOff>
      <xdr:row>1</xdr:row>
      <xdr:rowOff>88660</xdr:rowOff>
    </xdr:from>
    <xdr:to>
      <xdr:col>24</xdr:col>
      <xdr:colOff>1131795</xdr:colOff>
      <xdr:row>3</xdr:row>
      <xdr:rowOff>246530</xdr:rowOff>
    </xdr:to>
    <xdr:pic>
      <xdr:nvPicPr>
        <xdr:cNvPr id="7" name="Imagen 6">
          <a:extLst>
            <a:ext uri="{FF2B5EF4-FFF2-40B4-BE49-F238E27FC236}">
              <a16:creationId xmlns:a16="http://schemas.microsoft.com/office/drawing/2014/main" id="{134DB85C-F61E-4332-B7E7-9842112389F7}"/>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556942" y="122278"/>
          <a:ext cx="952500" cy="87504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FD953-757A-46B4-BAF7-0D3B9CDE76A0}">
  <sheetPr>
    <tabColor rgb="FF00B0F0"/>
    <pageSetUpPr fitToPage="1"/>
  </sheetPr>
  <dimension ref="B1:Y28"/>
  <sheetViews>
    <sheetView showGridLines="0" tabSelected="1" zoomScaleNormal="100" workbookViewId="0">
      <selection activeCell="B19" sqref="B19"/>
    </sheetView>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ustomWidth="1"/>
    <col min="22" max="22" width="12.375" style="13" customWidth="1"/>
    <col min="23" max="23" width="15.5" style="13" customWidth="1"/>
    <col min="24" max="24" width="13.75" style="13" customWidth="1"/>
    <col min="25" max="25" width="16.75" style="13" customWidth="1"/>
    <col min="26" max="16384" width="11" style="13"/>
  </cols>
  <sheetData>
    <row r="1" spans="2:25" ht="2.25" customHeight="1"/>
    <row r="2" spans="2:25" ht="28.5" customHeight="1">
      <c r="B2" s="99"/>
      <c r="C2" s="103" t="s">
        <v>21</v>
      </c>
      <c r="D2" s="103"/>
      <c r="E2" s="103"/>
      <c r="F2" s="103"/>
      <c r="G2" s="103"/>
      <c r="H2" s="103"/>
      <c r="I2" s="103"/>
      <c r="J2" s="103"/>
      <c r="K2" s="103"/>
      <c r="L2" s="103"/>
      <c r="M2" s="103"/>
      <c r="N2" s="103"/>
      <c r="O2" s="103"/>
      <c r="P2" s="103"/>
      <c r="Q2" s="103"/>
      <c r="R2" s="103"/>
      <c r="S2" s="103"/>
      <c r="T2" s="103"/>
      <c r="U2" s="103"/>
      <c r="V2" s="103"/>
      <c r="W2" s="103"/>
      <c r="X2" s="103"/>
      <c r="Y2" s="100"/>
    </row>
    <row r="3" spans="2:25" ht="28.5" customHeight="1">
      <c r="B3" s="99"/>
      <c r="C3" s="103" t="s">
        <v>31</v>
      </c>
      <c r="D3" s="103"/>
      <c r="E3" s="103"/>
      <c r="F3" s="103"/>
      <c r="G3" s="103"/>
      <c r="H3" s="103"/>
      <c r="I3" s="103"/>
      <c r="J3" s="103"/>
      <c r="K3" s="103"/>
      <c r="L3" s="103"/>
      <c r="M3" s="103"/>
      <c r="N3" s="103"/>
      <c r="O3" s="103"/>
      <c r="P3" s="103"/>
      <c r="Q3" s="103"/>
      <c r="R3" s="103"/>
      <c r="S3" s="103"/>
      <c r="T3" s="103"/>
      <c r="U3" s="103"/>
      <c r="V3" s="103"/>
      <c r="W3" s="103"/>
      <c r="X3" s="103"/>
      <c r="Y3" s="101"/>
    </row>
    <row r="4" spans="2:25" ht="28.5" customHeight="1">
      <c r="B4" s="99"/>
      <c r="C4" s="104" t="s">
        <v>15</v>
      </c>
      <c r="D4" s="104"/>
      <c r="E4" s="104"/>
      <c r="F4" s="104"/>
      <c r="G4" s="104"/>
      <c r="H4" s="104"/>
      <c r="I4" s="104"/>
      <c r="J4" s="104"/>
      <c r="K4" s="104"/>
      <c r="L4" s="104"/>
      <c r="M4" s="104"/>
      <c r="N4" s="104"/>
      <c r="O4" s="104"/>
      <c r="P4" s="104"/>
      <c r="Q4" s="104" t="s">
        <v>32</v>
      </c>
      <c r="R4" s="104"/>
      <c r="S4" s="104"/>
      <c r="T4" s="104"/>
      <c r="U4" s="104"/>
      <c r="V4" s="104"/>
      <c r="W4" s="104"/>
      <c r="X4" s="104"/>
      <c r="Y4" s="102"/>
    </row>
    <row r="5" spans="2:25" ht="7.5" customHeight="1"/>
    <row r="6" spans="2:25" ht="22.5" customHeight="1">
      <c r="B6" s="93" t="s">
        <v>13</v>
      </c>
      <c r="C6" s="93"/>
      <c r="D6" s="93"/>
      <c r="E6" s="93"/>
      <c r="F6" s="93"/>
      <c r="G6" s="93"/>
      <c r="H6" s="93"/>
      <c r="I6" s="93"/>
      <c r="J6" s="93"/>
      <c r="K6" s="93"/>
      <c r="L6" s="93"/>
      <c r="M6" s="93"/>
      <c r="N6" s="93"/>
      <c r="O6" s="93"/>
      <c r="P6" s="93"/>
      <c r="Q6" s="93"/>
      <c r="R6" s="93"/>
      <c r="S6" s="93"/>
      <c r="T6" s="93"/>
      <c r="U6" s="93"/>
      <c r="V6" s="93"/>
      <c r="W6" s="93"/>
      <c r="X6" s="93"/>
      <c r="Y6" s="93"/>
    </row>
    <row r="7" spans="2:25" ht="3.75" customHeight="1"/>
    <row r="8" spans="2:25" ht="58.5" customHeight="1">
      <c r="B8" s="94" t="s">
        <v>33</v>
      </c>
      <c r="C8" s="94"/>
      <c r="D8" s="95" t="s">
        <v>57</v>
      </c>
      <c r="E8" s="95"/>
      <c r="F8" s="95"/>
      <c r="G8" s="95"/>
      <c r="H8" s="94" t="s">
        <v>40</v>
      </c>
      <c r="I8" s="94"/>
      <c r="J8" s="95"/>
      <c r="K8" s="95"/>
      <c r="L8" s="97" t="s">
        <v>82</v>
      </c>
      <c r="M8" s="97"/>
      <c r="N8" s="14" t="str">
        <f>+'Gestion Admon_Logistica'!B6</f>
        <v>PAII -06</v>
      </c>
      <c r="O8" s="96" t="s">
        <v>25</v>
      </c>
      <c r="P8" s="96"/>
      <c r="Q8" s="98" t="str">
        <f>+'Gestion Admon_Logistica'!D6</f>
        <v xml:space="preserve">Administrar, supervisar y documentar la ejecución de los contratos a cargo de la GAF, actualizando la información en el expediente contractual. </v>
      </c>
      <c r="R8" s="98"/>
      <c r="S8" s="98"/>
      <c r="T8" s="15" t="s">
        <v>83</v>
      </c>
      <c r="U8" s="26">
        <f>+'Gestion Admon_Logistica'!C6</f>
        <v>0.1</v>
      </c>
      <c r="V8" s="16" t="s">
        <v>41</v>
      </c>
      <c r="W8" s="79" t="str">
        <f>+'Gestion Admon_Logistica'!E6</f>
        <v>Actualización expedientes de contratos digitales</v>
      </c>
      <c r="X8" s="40" t="s">
        <v>87</v>
      </c>
      <c r="Y8" s="49" t="str">
        <f>+'Gestion Admon_Logistica'!F6</f>
        <v>Medir el avance actualización de los expedientes digitales contractuales</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54.75" customHeight="1">
      <c r="B10" s="97" t="s">
        <v>27</v>
      </c>
      <c r="C10" s="97"/>
      <c r="D10" s="107" t="str">
        <f>+'Gestion Admon_Logistica'!H6</f>
        <v xml:space="preserve">Eficacia </v>
      </c>
      <c r="E10" s="107"/>
      <c r="F10" s="97" t="s">
        <v>9</v>
      </c>
      <c r="G10" s="97"/>
      <c r="H10" s="107" t="str">
        <f>+'Gestion Admon_Logistica'!G6</f>
        <v>Porcentaje</v>
      </c>
      <c r="I10" s="107"/>
      <c r="J10" s="15" t="s">
        <v>10</v>
      </c>
      <c r="K10" s="95" t="s">
        <v>3</v>
      </c>
      <c r="L10" s="95"/>
      <c r="M10" s="108" t="s">
        <v>77</v>
      </c>
      <c r="N10" s="109"/>
      <c r="O10" s="110" t="str">
        <f>+'Gestion Admon_Logistica'!I6</f>
        <v>Matriz contractual</v>
      </c>
      <c r="P10" s="111"/>
      <c r="Q10" s="112"/>
      <c r="R10" s="16" t="s">
        <v>96</v>
      </c>
      <c r="S10" s="95" t="str">
        <f>+'Gestion Admon_Logistica'!J6</f>
        <v>(N° de expedientes de contratos actualizados/N° de contratos vigentes)</v>
      </c>
      <c r="T10" s="95"/>
      <c r="U10" s="15" t="s">
        <v>8</v>
      </c>
      <c r="V10" s="114">
        <f>+'Gestion Admon_Logistica'!L6</f>
        <v>1</v>
      </c>
      <c r="W10" s="115"/>
      <c r="X10" s="40" t="s">
        <v>84</v>
      </c>
      <c r="Y10" s="50" t="s">
        <v>163</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89" t="s">
        <v>80</v>
      </c>
      <c r="C13" s="89"/>
      <c r="D13" s="89"/>
      <c r="E13" s="89"/>
      <c r="F13" s="89"/>
      <c r="G13" s="89"/>
      <c r="H13" s="89"/>
      <c r="I13" s="89"/>
      <c r="J13" s="89"/>
      <c r="K13" s="89"/>
      <c r="L13" s="89"/>
      <c r="M13" s="89"/>
      <c r="N13" s="89"/>
      <c r="O13" s="89"/>
      <c r="P13" s="89"/>
      <c r="Q13" s="89"/>
      <c r="R13" s="89"/>
      <c r="S13" s="89"/>
      <c r="T13" s="89"/>
      <c r="U13" s="89"/>
      <c r="V13" s="89"/>
      <c r="W13" s="89"/>
      <c r="X13" s="89"/>
      <c r="Y13" s="89"/>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38" t="s">
        <v>0</v>
      </c>
      <c r="D15" s="38" t="s">
        <v>11</v>
      </c>
      <c r="E15" s="38" t="s">
        <v>12</v>
      </c>
      <c r="F15" s="38" t="s">
        <v>20</v>
      </c>
      <c r="G15" s="22"/>
      <c r="H15" s="97" t="s">
        <v>78</v>
      </c>
      <c r="I15" s="97"/>
      <c r="J15" s="97"/>
      <c r="K15" s="97"/>
      <c r="L15" s="97"/>
      <c r="M15" s="97"/>
      <c r="N15" s="97"/>
      <c r="O15" s="97"/>
      <c r="P15" s="97"/>
      <c r="Q15" s="97"/>
      <c r="R15" s="97"/>
      <c r="S15" s="97"/>
      <c r="T15" s="97"/>
      <c r="U15" s="22"/>
      <c r="V15" s="23"/>
      <c r="W15" s="23"/>
      <c r="X15" s="23"/>
      <c r="Y15" s="24"/>
    </row>
    <row r="16" spans="2:25" ht="52.5" customHeight="1">
      <c r="B16" s="21"/>
      <c r="C16" s="25" t="s">
        <v>16</v>
      </c>
      <c r="D16" s="26">
        <f>+'Gestion Admon_Logistica'!P6</f>
        <v>0.25</v>
      </c>
      <c r="E16" s="26">
        <v>0.25</v>
      </c>
      <c r="F16" s="27">
        <f>+E16/D16</f>
        <v>1</v>
      </c>
      <c r="G16" s="22"/>
      <c r="H16" s="105"/>
      <c r="I16" s="105"/>
      <c r="J16" s="105"/>
      <c r="K16" s="105"/>
      <c r="L16" s="105"/>
      <c r="M16" s="105"/>
      <c r="N16" s="105"/>
      <c r="O16" s="105"/>
      <c r="P16" s="105"/>
      <c r="Q16" s="105"/>
      <c r="R16" s="105"/>
      <c r="S16" s="105"/>
      <c r="T16" s="105"/>
      <c r="U16" s="28"/>
      <c r="V16" s="28"/>
      <c r="W16" s="28"/>
      <c r="X16" s="28"/>
      <c r="Y16" s="24"/>
    </row>
    <row r="17" spans="2:25" ht="52.5" customHeight="1">
      <c r="B17" s="21"/>
      <c r="C17" s="25" t="s">
        <v>17</v>
      </c>
      <c r="D17" s="26">
        <f>+'Gestion Admon_Logistica'!Q6</f>
        <v>0.25</v>
      </c>
      <c r="E17" s="29">
        <v>0</v>
      </c>
      <c r="F17" s="27">
        <f t="shared" ref="F17:F19" si="0">+E17/D17</f>
        <v>0</v>
      </c>
      <c r="G17" s="22"/>
      <c r="H17" s="105"/>
      <c r="I17" s="105"/>
      <c r="J17" s="105"/>
      <c r="K17" s="105"/>
      <c r="L17" s="105"/>
      <c r="M17" s="105"/>
      <c r="N17" s="105"/>
      <c r="O17" s="105"/>
      <c r="P17" s="105"/>
      <c r="Q17" s="105"/>
      <c r="R17" s="105"/>
      <c r="S17" s="105"/>
      <c r="T17" s="105"/>
      <c r="U17" s="28"/>
      <c r="V17" s="97" t="s">
        <v>81</v>
      </c>
      <c r="W17" s="97"/>
      <c r="X17" s="41"/>
      <c r="Y17" s="24"/>
    </row>
    <row r="18" spans="2:25" ht="52.5" customHeight="1">
      <c r="B18" s="21"/>
      <c r="C18" s="25" t="s">
        <v>18</v>
      </c>
      <c r="D18" s="26">
        <f>+'Gestion Admon_Logistica'!R6</f>
        <v>0.25</v>
      </c>
      <c r="E18" s="29">
        <v>0</v>
      </c>
      <c r="F18" s="27">
        <f t="shared" si="0"/>
        <v>0</v>
      </c>
      <c r="G18" s="22"/>
      <c r="H18" s="105"/>
      <c r="I18" s="105"/>
      <c r="J18" s="105"/>
      <c r="K18" s="105"/>
      <c r="L18" s="105"/>
      <c r="M18" s="105"/>
      <c r="N18" s="105"/>
      <c r="O18" s="105"/>
      <c r="P18" s="105"/>
      <c r="Q18" s="105"/>
      <c r="R18" s="105"/>
      <c r="S18" s="105"/>
      <c r="T18" s="105"/>
      <c r="U18" s="28"/>
      <c r="V18" s="106">
        <f>+'Gestion Admon_Logistica'!K6</f>
        <v>1</v>
      </c>
      <c r="W18" s="107"/>
      <c r="X18" s="42"/>
      <c r="Y18" s="24"/>
    </row>
    <row r="19" spans="2:25" ht="52.5" customHeight="1">
      <c r="B19" s="21"/>
      <c r="C19" s="25" t="s">
        <v>19</v>
      </c>
      <c r="D19" s="26">
        <f>+'Gestion Admon_Logistica'!S6</f>
        <v>0.25</v>
      </c>
      <c r="E19" s="29">
        <v>0</v>
      </c>
      <c r="F19" s="27">
        <f t="shared" si="0"/>
        <v>0</v>
      </c>
      <c r="G19" s="22"/>
      <c r="H19" s="105"/>
      <c r="I19" s="105"/>
      <c r="J19" s="105"/>
      <c r="K19" s="105"/>
      <c r="L19" s="105"/>
      <c r="M19" s="105"/>
      <c r="N19" s="105"/>
      <c r="O19" s="105"/>
      <c r="P19" s="105"/>
      <c r="Q19" s="105"/>
      <c r="R19" s="105"/>
      <c r="S19" s="105"/>
      <c r="T19" s="105"/>
      <c r="U19" s="28"/>
      <c r="V19" s="113"/>
      <c r="W19" s="113"/>
      <c r="X19" s="39"/>
      <c r="Y19" s="24"/>
    </row>
    <row r="20" spans="2:25" ht="52.5" customHeight="1">
      <c r="B20" s="21"/>
      <c r="C20" s="30" t="s">
        <v>14</v>
      </c>
      <c r="D20" s="31">
        <f>SUM(D16:D19)</f>
        <v>1</v>
      </c>
      <c r="E20" s="31">
        <f>SUM(E16:E19)</f>
        <v>0.25</v>
      </c>
      <c r="F20" s="32">
        <f t="shared" ref="F20" si="1">E20/D20</f>
        <v>0.25</v>
      </c>
      <c r="G20" s="22"/>
      <c r="H20" s="105"/>
      <c r="I20" s="105"/>
      <c r="J20" s="105"/>
      <c r="K20" s="105"/>
      <c r="L20" s="105"/>
      <c r="M20" s="105"/>
      <c r="N20" s="105"/>
      <c r="O20" s="105"/>
      <c r="P20" s="105"/>
      <c r="Q20" s="105"/>
      <c r="R20" s="105"/>
      <c r="S20" s="105"/>
      <c r="T20" s="105"/>
      <c r="U20" s="28"/>
      <c r="V20" s="22"/>
      <c r="W20" s="22"/>
      <c r="X20" s="22"/>
      <c r="Y20" s="24"/>
    </row>
    <row r="21" spans="2:25">
      <c r="B21" s="33"/>
      <c r="C21" s="34"/>
      <c r="D21" s="34"/>
      <c r="E21" s="34"/>
      <c r="F21" s="34"/>
      <c r="G21" s="34"/>
      <c r="H21" s="34"/>
      <c r="I21" s="34"/>
      <c r="J21" s="34"/>
      <c r="K21" s="34"/>
      <c r="L21" s="34"/>
      <c r="M21" s="34"/>
      <c r="N21" s="34"/>
      <c r="O21" s="34"/>
      <c r="P21" s="34"/>
      <c r="Q21" s="34"/>
      <c r="R21" s="34"/>
      <c r="S21" s="34"/>
      <c r="T21" s="34"/>
      <c r="U21" s="34"/>
      <c r="V21" s="34"/>
      <c r="W21" s="34"/>
      <c r="X21" s="34"/>
      <c r="Y21" s="35"/>
    </row>
    <row r="22" spans="2:25" ht="7.5" customHeight="1"/>
    <row r="23" spans="2:25" ht="27" customHeight="1">
      <c r="B23" s="89" t="s">
        <v>79</v>
      </c>
      <c r="C23" s="89"/>
      <c r="D23" s="89"/>
      <c r="E23" s="89"/>
      <c r="F23" s="89"/>
      <c r="G23" s="89"/>
      <c r="H23" s="89"/>
      <c r="I23" s="89"/>
      <c r="J23" s="89"/>
      <c r="K23" s="89"/>
      <c r="L23" s="89"/>
      <c r="M23" s="89"/>
      <c r="N23" s="89"/>
      <c r="O23" s="89"/>
      <c r="P23" s="89"/>
      <c r="Q23" s="89"/>
      <c r="R23" s="89"/>
      <c r="S23" s="89"/>
      <c r="T23" s="89"/>
      <c r="U23" s="89"/>
      <c r="V23" s="89"/>
      <c r="W23" s="89"/>
      <c r="X23" s="89"/>
      <c r="Y23" s="89"/>
    </row>
    <row r="24" spans="2:25" ht="32.25" customHeight="1">
      <c r="B24" s="36" t="s">
        <v>0</v>
      </c>
      <c r="C24" s="116" t="s">
        <v>164</v>
      </c>
      <c r="D24" s="117"/>
      <c r="E24" s="117"/>
      <c r="F24" s="117"/>
      <c r="G24" s="117"/>
      <c r="H24" s="117"/>
      <c r="I24" s="117"/>
      <c r="J24" s="117"/>
      <c r="K24" s="117"/>
      <c r="L24" s="118"/>
      <c r="M24" s="116" t="s">
        <v>86</v>
      </c>
      <c r="N24" s="117"/>
      <c r="O24" s="117"/>
      <c r="P24" s="117"/>
      <c r="Q24" s="117"/>
      <c r="R24" s="117"/>
      <c r="S24" s="117"/>
      <c r="T24" s="118"/>
      <c r="U24" s="116" t="s">
        <v>85</v>
      </c>
      <c r="V24" s="117"/>
      <c r="W24" s="117"/>
      <c r="X24" s="117"/>
      <c r="Y24" s="118"/>
    </row>
    <row r="25" spans="2:25" ht="98.25" customHeight="1">
      <c r="B25" s="37" t="s">
        <v>16</v>
      </c>
      <c r="C25" s="110" t="s">
        <v>167</v>
      </c>
      <c r="D25" s="111"/>
      <c r="E25" s="111"/>
      <c r="F25" s="111"/>
      <c r="G25" s="111"/>
      <c r="H25" s="111"/>
      <c r="I25" s="111"/>
      <c r="J25" s="111"/>
      <c r="K25" s="111"/>
      <c r="L25" s="112"/>
      <c r="M25" s="90"/>
      <c r="N25" s="91"/>
      <c r="O25" s="91"/>
      <c r="P25" s="91"/>
      <c r="Q25" s="91"/>
      <c r="R25" s="91"/>
      <c r="S25" s="91"/>
      <c r="T25" s="92"/>
      <c r="U25" s="110" t="s">
        <v>168</v>
      </c>
      <c r="V25" s="111"/>
      <c r="W25" s="111"/>
      <c r="X25" s="111"/>
      <c r="Y25" s="112"/>
    </row>
    <row r="26" spans="2:25" ht="98.25" customHeight="1">
      <c r="B26" s="25" t="s">
        <v>17</v>
      </c>
      <c r="C26" s="90"/>
      <c r="D26" s="91"/>
      <c r="E26" s="91"/>
      <c r="F26" s="91"/>
      <c r="G26" s="91"/>
      <c r="H26" s="91"/>
      <c r="I26" s="91"/>
      <c r="J26" s="91"/>
      <c r="K26" s="91"/>
      <c r="L26" s="92"/>
      <c r="M26" s="90"/>
      <c r="N26" s="91"/>
      <c r="O26" s="91"/>
      <c r="P26" s="91"/>
      <c r="Q26" s="91"/>
      <c r="R26" s="91"/>
      <c r="S26" s="91"/>
      <c r="T26" s="92"/>
      <c r="U26" s="90"/>
      <c r="V26" s="91"/>
      <c r="W26" s="91"/>
      <c r="X26" s="91"/>
      <c r="Y26" s="92"/>
    </row>
    <row r="27" spans="2:25" ht="98.25" customHeight="1">
      <c r="B27" s="25" t="s">
        <v>18</v>
      </c>
      <c r="C27" s="90"/>
      <c r="D27" s="91"/>
      <c r="E27" s="91"/>
      <c r="F27" s="91"/>
      <c r="G27" s="91"/>
      <c r="H27" s="91"/>
      <c r="I27" s="91"/>
      <c r="J27" s="91"/>
      <c r="K27" s="91"/>
      <c r="L27" s="92"/>
      <c r="M27" s="90"/>
      <c r="N27" s="91"/>
      <c r="O27" s="91"/>
      <c r="P27" s="91"/>
      <c r="Q27" s="91"/>
      <c r="R27" s="91"/>
      <c r="S27" s="91"/>
      <c r="T27" s="92"/>
      <c r="U27" s="90"/>
      <c r="V27" s="91"/>
      <c r="W27" s="91"/>
      <c r="X27" s="91"/>
      <c r="Y27" s="92"/>
    </row>
    <row r="28" spans="2:25" ht="98.25" customHeight="1">
      <c r="B28" s="25" t="s">
        <v>19</v>
      </c>
      <c r="C28" s="90"/>
      <c r="D28" s="91"/>
      <c r="E28" s="91"/>
      <c r="F28" s="91"/>
      <c r="G28" s="91"/>
      <c r="H28" s="91"/>
      <c r="I28" s="91"/>
      <c r="J28" s="91"/>
      <c r="K28" s="91"/>
      <c r="L28" s="92"/>
      <c r="M28" s="90"/>
      <c r="N28" s="91"/>
      <c r="O28" s="91"/>
      <c r="P28" s="91"/>
      <c r="Q28" s="91"/>
      <c r="R28" s="91"/>
      <c r="S28" s="91"/>
      <c r="T28" s="92"/>
      <c r="U28" s="90"/>
      <c r="V28" s="91"/>
      <c r="W28" s="91"/>
      <c r="X28" s="91"/>
      <c r="Y28" s="92"/>
    </row>
  </sheetData>
  <mergeCells count="45">
    <mergeCell ref="C28:L28"/>
    <mergeCell ref="M28:T28"/>
    <mergeCell ref="U28:Y28"/>
    <mergeCell ref="M24:T24"/>
    <mergeCell ref="C24:L24"/>
    <mergeCell ref="U24:Y24"/>
    <mergeCell ref="C25:L25"/>
    <mergeCell ref="M25:T25"/>
    <mergeCell ref="U25:Y25"/>
    <mergeCell ref="H15:T15"/>
    <mergeCell ref="H16:T20"/>
    <mergeCell ref="V17:W17"/>
    <mergeCell ref="V18:W18"/>
    <mergeCell ref="K10:L10"/>
    <mergeCell ref="B13:Y13"/>
    <mergeCell ref="M10:N10"/>
    <mergeCell ref="F10:G10"/>
    <mergeCell ref="H10:I10"/>
    <mergeCell ref="B10:C10"/>
    <mergeCell ref="D10:E10"/>
    <mergeCell ref="O10:Q10"/>
    <mergeCell ref="S10:T10"/>
    <mergeCell ref="V19:W19"/>
    <mergeCell ref="V10:W10"/>
    <mergeCell ref="B2:B4"/>
    <mergeCell ref="Y2:Y4"/>
    <mergeCell ref="C2:X2"/>
    <mergeCell ref="C3:X3"/>
    <mergeCell ref="C4:P4"/>
    <mergeCell ref="Q4:X4"/>
    <mergeCell ref="B6:Y6"/>
    <mergeCell ref="B8:C8"/>
    <mergeCell ref="D8:G8"/>
    <mergeCell ref="H8:I8"/>
    <mergeCell ref="J8:K8"/>
    <mergeCell ref="O8:P8"/>
    <mergeCell ref="L8:M8"/>
    <mergeCell ref="Q8:S8"/>
    <mergeCell ref="B23:Y23"/>
    <mergeCell ref="C26:L26"/>
    <mergeCell ref="M26:T26"/>
    <mergeCell ref="U26:Y26"/>
    <mergeCell ref="C27:L27"/>
    <mergeCell ref="M27:T27"/>
    <mergeCell ref="U27:Y27"/>
  </mergeCells>
  <pageMargins left="0.27559055118110237" right="0.15748031496062992" top="0.31496062992125984" bottom="0.39370078740157483" header="0.31496062992125984" footer="0.31496062992125984"/>
  <pageSetup scale="46" fitToHeight="0" orientation="landscape" r:id="rId1"/>
  <headerFooter>
    <oddFooter>&amp;CLa EMB está comprometida con el medio ambiente; no imprima este documento. Si este documento se encuentra impreso se considera “Copia no Controlada”. La versión vigente se encuentra publicada en aplicativo oficial de la Entidad.&amp;R&amp;P de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4E35218-B6F5-4423-AEFB-AC2DEE0C5734}">
          <x14:formula1>
            <xm:f>Desplegables!$A$2:$A$22</xm:f>
          </x14:formula1>
          <xm:sqref>D8:G8</xm:sqref>
        </x14:dataValidation>
        <x14:dataValidation type="list" allowBlank="1" showInputMessage="1" showErrorMessage="1" xr:uid="{B6C77EDA-F00A-4459-AA72-28E0909E13CE}">
          <x14:formula1>
            <xm:f>Desplegables!$D$2:$D$5</xm:f>
          </x14:formula1>
          <xm:sqref>K10:L10</xm:sqref>
        </x14:dataValidation>
        <x14:dataValidation type="list" allowBlank="1" showInputMessage="1" showErrorMessage="1" xr:uid="{9A173C42-5893-4CA7-A429-568AA78CBE6F}">
          <x14:formula1>
            <xm:f>Desplegables!$C$2:$C$10</xm:f>
          </x14:formula1>
          <xm:sqref>D10:E10</xm:sqref>
        </x14:dataValidation>
        <x14:dataValidation type="list" allowBlank="1" showInputMessage="1" showErrorMessage="1" xr:uid="{94C8EE68-704B-437A-B887-6027183D15CC}">
          <x14:formula1>
            <xm:f>Desplegables!$B$2:$B$15</xm:f>
          </x14:formula1>
          <xm:sqref>J8:K8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659C5-BB0C-47A9-B60C-CDE2C69FAD6B}">
  <dimension ref="B1:T21"/>
  <sheetViews>
    <sheetView showGridLines="0" zoomScale="90" zoomScaleNormal="90"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RowHeight="15"/>
  <cols>
    <col min="1" max="1" width="4.25" style="1" customWidth="1"/>
    <col min="2" max="3" width="11" style="1"/>
    <col min="4" max="4" width="45.875" style="1" customWidth="1"/>
    <col min="5" max="5" width="23.375" style="1" customWidth="1"/>
    <col min="6" max="6" width="22" style="1" customWidth="1"/>
    <col min="7" max="7" width="19.625" style="1" customWidth="1"/>
    <col min="8" max="9" width="23" style="1" customWidth="1"/>
    <col min="10" max="10" width="32" style="1" customWidth="1"/>
    <col min="11" max="12" width="11" style="1"/>
    <col min="13" max="15" width="19.625" style="1" customWidth="1"/>
    <col min="16" max="19" width="12.625" style="1" customWidth="1"/>
    <col min="20" max="20" width="9.875" style="1" customWidth="1"/>
    <col min="21" max="16384" width="11" style="1"/>
  </cols>
  <sheetData>
    <row r="1" spans="2:20" ht="8.25" customHeight="1"/>
    <row r="2" spans="2:20" ht="36.75" customHeight="1">
      <c r="B2" s="130" t="s">
        <v>166</v>
      </c>
      <c r="C2" s="130"/>
      <c r="D2" s="130"/>
      <c r="E2" s="130"/>
      <c r="F2" s="130"/>
      <c r="G2" s="130"/>
      <c r="H2" s="130"/>
      <c r="I2" s="130"/>
      <c r="J2" s="130"/>
      <c r="K2" s="130"/>
      <c r="L2" s="130"/>
      <c r="M2" s="130"/>
      <c r="N2" s="130"/>
      <c r="O2" s="130"/>
      <c r="P2" s="130"/>
      <c r="Q2" s="130"/>
      <c r="R2" s="130"/>
      <c r="S2" s="130"/>
      <c r="T2" s="130"/>
    </row>
    <row r="3" spans="2:20" ht="26.25" customHeight="1">
      <c r="B3" s="54"/>
      <c r="C3" s="54"/>
      <c r="D3" s="54"/>
      <c r="E3" s="54"/>
      <c r="F3" s="54"/>
      <c r="G3" s="54"/>
      <c r="H3" s="54"/>
      <c r="I3" s="54"/>
      <c r="J3" s="54"/>
      <c r="K3" s="54"/>
      <c r="L3" s="54"/>
      <c r="M3" s="54"/>
      <c r="N3" s="54"/>
      <c r="O3" s="54"/>
    </row>
    <row r="4" spans="2:20" ht="22.5" customHeight="1">
      <c r="P4" s="129" t="s">
        <v>93</v>
      </c>
      <c r="Q4" s="129"/>
      <c r="R4" s="129"/>
      <c r="S4" s="129"/>
    </row>
    <row r="5" spans="2:20" ht="40.5" customHeight="1">
      <c r="B5" s="3" t="s">
        <v>23</v>
      </c>
      <c r="C5" s="3" t="s">
        <v>24</v>
      </c>
      <c r="D5" s="4" t="s">
        <v>25</v>
      </c>
      <c r="E5" s="5" t="s">
        <v>26</v>
      </c>
      <c r="F5" s="5" t="s">
        <v>22</v>
      </c>
      <c r="G5" s="5" t="s">
        <v>9</v>
      </c>
      <c r="H5" s="5" t="s">
        <v>27</v>
      </c>
      <c r="I5" s="5" t="s">
        <v>30</v>
      </c>
      <c r="J5" s="5" t="s">
        <v>28</v>
      </c>
      <c r="K5" s="5" t="s">
        <v>94</v>
      </c>
      <c r="L5" s="5" t="s">
        <v>95</v>
      </c>
      <c r="M5" s="6" t="s">
        <v>29</v>
      </c>
      <c r="N5" s="6" t="s">
        <v>97</v>
      </c>
      <c r="O5" s="6" t="s">
        <v>98</v>
      </c>
      <c r="P5" s="55" t="s">
        <v>88</v>
      </c>
      <c r="Q5" s="55" t="s">
        <v>89</v>
      </c>
      <c r="R5" s="55" t="s">
        <v>90</v>
      </c>
      <c r="S5" s="55" t="s">
        <v>91</v>
      </c>
      <c r="T5" s="47" t="s">
        <v>92</v>
      </c>
    </row>
    <row r="6" spans="2:20" ht="60">
      <c r="B6" s="70" t="s">
        <v>101</v>
      </c>
      <c r="C6" s="44">
        <v>0.1</v>
      </c>
      <c r="D6" s="71" t="s">
        <v>102</v>
      </c>
      <c r="E6" s="46" t="s">
        <v>165</v>
      </c>
      <c r="F6" s="46" t="s">
        <v>103</v>
      </c>
      <c r="G6" s="45" t="s">
        <v>100</v>
      </c>
      <c r="H6" s="45" t="s">
        <v>1</v>
      </c>
      <c r="I6" s="46" t="s">
        <v>104</v>
      </c>
      <c r="J6" s="46" t="s">
        <v>105</v>
      </c>
      <c r="K6" s="44">
        <v>1</v>
      </c>
      <c r="L6" s="44">
        <v>1</v>
      </c>
      <c r="M6" s="46" t="s">
        <v>106</v>
      </c>
      <c r="N6" s="72">
        <v>44200</v>
      </c>
      <c r="O6" s="72">
        <v>44561</v>
      </c>
      <c r="P6" s="44">
        <v>0.25</v>
      </c>
      <c r="Q6" s="44">
        <v>0.25</v>
      </c>
      <c r="R6" s="44">
        <v>0.25</v>
      </c>
      <c r="S6" s="44">
        <v>0.25</v>
      </c>
      <c r="T6" s="45">
        <f>SUM(P6:S6)</f>
        <v>1</v>
      </c>
    </row>
    <row r="7" spans="2:20" ht="60">
      <c r="B7" s="70" t="s">
        <v>107</v>
      </c>
      <c r="C7" s="44">
        <v>0.15</v>
      </c>
      <c r="D7" s="71" t="s">
        <v>108</v>
      </c>
      <c r="E7" s="46" t="s">
        <v>109</v>
      </c>
      <c r="F7" s="46" t="s">
        <v>110</v>
      </c>
      <c r="G7" s="45" t="s">
        <v>100</v>
      </c>
      <c r="H7" s="45" t="s">
        <v>1</v>
      </c>
      <c r="I7" s="46" t="s">
        <v>104</v>
      </c>
      <c r="J7" s="46" t="s">
        <v>111</v>
      </c>
      <c r="K7" s="44">
        <v>1</v>
      </c>
      <c r="L7" s="44">
        <v>1</v>
      </c>
      <c r="M7" s="46" t="s">
        <v>112</v>
      </c>
      <c r="N7" s="72">
        <v>44200</v>
      </c>
      <c r="O7" s="72">
        <v>44561</v>
      </c>
      <c r="P7" s="44">
        <v>0.25</v>
      </c>
      <c r="Q7" s="44">
        <v>0.25</v>
      </c>
      <c r="R7" s="44">
        <v>0.25</v>
      </c>
      <c r="S7" s="44">
        <v>0.25</v>
      </c>
      <c r="T7" s="45">
        <f t="shared" ref="T7:T12" si="0">SUM(P7:S7)</f>
        <v>1</v>
      </c>
    </row>
    <row r="8" spans="2:20" ht="60">
      <c r="B8" s="70" t="s">
        <v>113</v>
      </c>
      <c r="C8" s="44">
        <v>0.15</v>
      </c>
      <c r="D8" s="71" t="s">
        <v>114</v>
      </c>
      <c r="E8" s="46" t="s">
        <v>115</v>
      </c>
      <c r="F8" s="46" t="s">
        <v>116</v>
      </c>
      <c r="G8" s="45" t="s">
        <v>99</v>
      </c>
      <c r="H8" s="45" t="s">
        <v>29</v>
      </c>
      <c r="I8" s="46" t="s">
        <v>117</v>
      </c>
      <c r="J8" s="46" t="s">
        <v>118</v>
      </c>
      <c r="K8" s="45">
        <v>0</v>
      </c>
      <c r="L8" s="45">
        <v>2</v>
      </c>
      <c r="M8" s="46" t="s">
        <v>119</v>
      </c>
      <c r="N8" s="72">
        <v>44200</v>
      </c>
      <c r="O8" s="72">
        <v>44408</v>
      </c>
      <c r="P8" s="45">
        <v>1</v>
      </c>
      <c r="Q8" s="61"/>
      <c r="R8" s="45">
        <v>1</v>
      </c>
      <c r="S8" s="61"/>
      <c r="T8" s="45">
        <f t="shared" si="0"/>
        <v>2</v>
      </c>
    </row>
    <row r="9" spans="2:20" ht="45">
      <c r="B9" s="70" t="s">
        <v>120</v>
      </c>
      <c r="C9" s="44">
        <v>0.1</v>
      </c>
      <c r="D9" s="71" t="s">
        <v>121</v>
      </c>
      <c r="E9" s="46" t="s">
        <v>122</v>
      </c>
      <c r="F9" s="46" t="s">
        <v>123</v>
      </c>
      <c r="G9" s="45" t="s">
        <v>100</v>
      </c>
      <c r="H9" s="45" t="s">
        <v>1</v>
      </c>
      <c r="I9" s="46" t="s">
        <v>124</v>
      </c>
      <c r="J9" s="46" t="s">
        <v>125</v>
      </c>
      <c r="K9" s="45">
        <v>2</v>
      </c>
      <c r="L9" s="45">
        <v>2</v>
      </c>
      <c r="M9" s="46" t="s">
        <v>126</v>
      </c>
      <c r="N9" s="72">
        <v>44200</v>
      </c>
      <c r="O9" s="72">
        <v>44561</v>
      </c>
      <c r="P9" s="61"/>
      <c r="Q9" s="45">
        <v>1</v>
      </c>
      <c r="R9" s="45"/>
      <c r="S9" s="45">
        <v>1</v>
      </c>
      <c r="T9" s="45">
        <f t="shared" si="0"/>
        <v>2</v>
      </c>
    </row>
    <row r="10" spans="2:20" ht="60">
      <c r="B10" s="73" t="s">
        <v>127</v>
      </c>
      <c r="C10" s="44">
        <v>0.05</v>
      </c>
      <c r="D10" s="74" t="s">
        <v>128</v>
      </c>
      <c r="E10" s="46" t="s">
        <v>129</v>
      </c>
      <c r="F10" s="46" t="s">
        <v>130</v>
      </c>
      <c r="G10" s="45" t="s">
        <v>100</v>
      </c>
      <c r="H10" s="45" t="s">
        <v>1</v>
      </c>
      <c r="I10" s="46" t="s">
        <v>131</v>
      </c>
      <c r="J10" s="46" t="s">
        <v>132</v>
      </c>
      <c r="K10" s="45">
        <v>2</v>
      </c>
      <c r="L10" s="45">
        <v>2</v>
      </c>
      <c r="M10" s="46" t="s">
        <v>129</v>
      </c>
      <c r="N10" s="75">
        <v>44200</v>
      </c>
      <c r="O10" s="75">
        <v>44439</v>
      </c>
      <c r="P10" s="43">
        <v>1</v>
      </c>
      <c r="Q10" s="61"/>
      <c r="R10" s="43">
        <v>1</v>
      </c>
      <c r="S10" s="61"/>
      <c r="T10" s="45">
        <v>2</v>
      </c>
    </row>
    <row r="11" spans="2:20" ht="45">
      <c r="B11" s="70" t="s">
        <v>133</v>
      </c>
      <c r="C11" s="44">
        <v>0.1</v>
      </c>
      <c r="D11" s="71" t="s">
        <v>134</v>
      </c>
      <c r="E11" s="46" t="s">
        <v>135</v>
      </c>
      <c r="F11" s="46" t="s">
        <v>136</v>
      </c>
      <c r="G11" s="45" t="s">
        <v>99</v>
      </c>
      <c r="H11" s="45" t="s">
        <v>29</v>
      </c>
      <c r="I11" s="45" t="s">
        <v>137</v>
      </c>
      <c r="J11" s="45" t="s">
        <v>138</v>
      </c>
      <c r="K11" s="45">
        <v>0</v>
      </c>
      <c r="L11" s="45">
        <v>6</v>
      </c>
      <c r="M11" s="46" t="s">
        <v>139</v>
      </c>
      <c r="N11" s="72">
        <v>44256</v>
      </c>
      <c r="O11" s="72">
        <v>44561</v>
      </c>
      <c r="P11" s="61"/>
      <c r="Q11" s="45">
        <v>2</v>
      </c>
      <c r="R11" s="45">
        <v>2</v>
      </c>
      <c r="S11" s="45">
        <v>2</v>
      </c>
      <c r="T11" s="45">
        <f t="shared" si="0"/>
        <v>6</v>
      </c>
    </row>
    <row r="12" spans="2:20" ht="90">
      <c r="B12" s="70" t="s">
        <v>140</v>
      </c>
      <c r="C12" s="44">
        <v>0.15</v>
      </c>
      <c r="D12" s="71" t="s">
        <v>141</v>
      </c>
      <c r="E12" s="46" t="s">
        <v>142</v>
      </c>
      <c r="F12" s="46" t="s">
        <v>143</v>
      </c>
      <c r="G12" s="45" t="s">
        <v>100</v>
      </c>
      <c r="H12" s="45" t="s">
        <v>1</v>
      </c>
      <c r="I12" s="46" t="s">
        <v>144</v>
      </c>
      <c r="J12" s="46" t="s">
        <v>145</v>
      </c>
      <c r="K12" s="45">
        <v>0</v>
      </c>
      <c r="L12" s="44">
        <v>0.9</v>
      </c>
      <c r="M12" s="46" t="s">
        <v>146</v>
      </c>
      <c r="N12" s="72">
        <v>44200</v>
      </c>
      <c r="O12" s="72">
        <v>44561</v>
      </c>
      <c r="P12" s="44">
        <v>0.25</v>
      </c>
      <c r="Q12" s="44">
        <v>0.25</v>
      </c>
      <c r="R12" s="44">
        <v>0.25</v>
      </c>
      <c r="S12" s="44">
        <v>0.25</v>
      </c>
      <c r="T12" s="45">
        <f t="shared" si="0"/>
        <v>1</v>
      </c>
    </row>
    <row r="13" spans="2:20" ht="60">
      <c r="B13" s="70" t="s">
        <v>147</v>
      </c>
      <c r="C13" s="44">
        <v>0.15</v>
      </c>
      <c r="D13" s="71" t="s">
        <v>148</v>
      </c>
      <c r="E13" s="46" t="s">
        <v>149</v>
      </c>
      <c r="F13" s="46" t="s">
        <v>150</v>
      </c>
      <c r="G13" s="45" t="s">
        <v>100</v>
      </c>
      <c r="H13" s="45" t="s">
        <v>1</v>
      </c>
      <c r="I13" s="46" t="s">
        <v>151</v>
      </c>
      <c r="J13" s="76" t="s">
        <v>152</v>
      </c>
      <c r="K13" s="44">
        <v>1</v>
      </c>
      <c r="L13" s="44">
        <v>1</v>
      </c>
      <c r="M13" s="46" t="s">
        <v>153</v>
      </c>
      <c r="N13" s="72">
        <v>44200</v>
      </c>
      <c r="O13" s="72">
        <v>44561</v>
      </c>
      <c r="P13" s="44">
        <v>0.69499999999999995</v>
      </c>
      <c r="Q13" s="44">
        <v>0.17399999999999999</v>
      </c>
      <c r="R13" s="44">
        <v>8.6999999999999994E-2</v>
      </c>
      <c r="S13" s="44">
        <v>4.3400000000000001E-2</v>
      </c>
      <c r="T13" s="44">
        <f>SUM(P13:S13)</f>
        <v>0.99939999999999996</v>
      </c>
    </row>
    <row r="14" spans="2:20" s="88" customFormat="1" ht="75">
      <c r="B14" s="70" t="s">
        <v>154</v>
      </c>
      <c r="C14" s="82">
        <v>0.05</v>
      </c>
      <c r="D14" s="71" t="s">
        <v>155</v>
      </c>
      <c r="E14" s="83" t="s">
        <v>156</v>
      </c>
      <c r="F14" s="83" t="s">
        <v>157</v>
      </c>
      <c r="G14" s="84" t="s">
        <v>158</v>
      </c>
      <c r="H14" s="84" t="s">
        <v>37</v>
      </c>
      <c r="I14" s="83" t="s">
        <v>159</v>
      </c>
      <c r="J14" s="85" t="s">
        <v>160</v>
      </c>
      <c r="K14" s="86">
        <v>0</v>
      </c>
      <c r="L14" s="87" t="s">
        <v>161</v>
      </c>
      <c r="M14" s="83" t="s">
        <v>162</v>
      </c>
      <c r="N14" s="72">
        <v>44200</v>
      </c>
      <c r="O14" s="72">
        <v>44561</v>
      </c>
      <c r="P14" s="84">
        <v>1</v>
      </c>
      <c r="Q14" s="84">
        <v>1</v>
      </c>
      <c r="R14" s="84">
        <v>1</v>
      </c>
      <c r="S14" s="84">
        <v>1</v>
      </c>
      <c r="T14" s="84">
        <f>SUM(P14:S14)</f>
        <v>4</v>
      </c>
    </row>
    <row r="15" spans="2:20">
      <c r="B15" s="77"/>
      <c r="C15" s="69">
        <f>SUM(C6:C14)</f>
        <v>1</v>
      </c>
      <c r="D15" s="78"/>
      <c r="T15" s="68"/>
    </row>
    <row r="16" spans="2:20">
      <c r="B16" s="77"/>
      <c r="D16" s="78"/>
      <c r="T16" s="68"/>
    </row>
    <row r="17" spans="2:20">
      <c r="B17" s="77"/>
      <c r="D17" s="78"/>
      <c r="T17" s="68"/>
    </row>
    <row r="21" spans="2:20">
      <c r="C21" s="63"/>
    </row>
  </sheetData>
  <mergeCells count="2">
    <mergeCell ref="P4:S4"/>
    <mergeCell ref="B2:T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0EBDF-2B07-49DC-A718-F576D31E6124}">
  <dimension ref="A1:F44"/>
  <sheetViews>
    <sheetView workbookViewId="0">
      <selection activeCell="D7" sqref="D7"/>
    </sheetView>
  </sheetViews>
  <sheetFormatPr baseColWidth="10" defaultRowHeight="15"/>
  <cols>
    <col min="1" max="1" width="33.375" style="1" customWidth="1"/>
    <col min="2" max="2" width="38.375" style="1" customWidth="1"/>
    <col min="3" max="3" width="11.875" style="1" customWidth="1"/>
    <col min="4" max="4" width="12.375" style="1" customWidth="1"/>
    <col min="5" max="16384" width="11" style="1"/>
  </cols>
  <sheetData>
    <row r="1" spans="1:6" ht="28.5" customHeight="1">
      <c r="A1" s="7" t="s">
        <v>36</v>
      </c>
      <c r="B1" s="7" t="s">
        <v>39</v>
      </c>
      <c r="C1" s="10" t="s">
        <v>7</v>
      </c>
      <c r="D1" s="11" t="s">
        <v>38</v>
      </c>
      <c r="E1" s="11"/>
      <c r="F1" s="11"/>
    </row>
    <row r="2" spans="1:6">
      <c r="A2" s="8" t="s">
        <v>42</v>
      </c>
      <c r="B2" s="1" t="s">
        <v>63</v>
      </c>
      <c r="C2" s="43" t="s">
        <v>37</v>
      </c>
      <c r="D2" s="1" t="s">
        <v>6</v>
      </c>
      <c r="E2" s="12"/>
      <c r="F2" s="12"/>
    </row>
    <row r="3" spans="1:6">
      <c r="A3" s="8" t="s">
        <v>43</v>
      </c>
      <c r="B3" s="1" t="s">
        <v>64</v>
      </c>
      <c r="C3" s="1" t="s">
        <v>1</v>
      </c>
      <c r="D3" s="1" t="s">
        <v>3</v>
      </c>
    </row>
    <row r="4" spans="1:6">
      <c r="A4" s="8" t="s">
        <v>44</v>
      </c>
      <c r="B4" s="1" t="s">
        <v>65</v>
      </c>
      <c r="C4" s="1" t="s">
        <v>2</v>
      </c>
      <c r="D4" s="1" t="s">
        <v>4</v>
      </c>
    </row>
    <row r="5" spans="1:6">
      <c r="A5" s="8" t="s">
        <v>45</v>
      </c>
      <c r="B5" s="1" t="s">
        <v>66</v>
      </c>
      <c r="C5" s="1" t="s">
        <v>34</v>
      </c>
      <c r="D5" s="1" t="s">
        <v>5</v>
      </c>
    </row>
    <row r="6" spans="1:6">
      <c r="A6" s="8" t="s">
        <v>46</v>
      </c>
      <c r="B6" s="1" t="s">
        <v>67</v>
      </c>
      <c r="C6" s="1" t="s">
        <v>35</v>
      </c>
    </row>
    <row r="7" spans="1:6">
      <c r="A7" s="8" t="s">
        <v>47</v>
      </c>
      <c r="B7" s="1" t="s">
        <v>68</v>
      </c>
      <c r="C7" s="1" t="s">
        <v>29</v>
      </c>
    </row>
    <row r="8" spans="1:6">
      <c r="A8" s="8" t="s">
        <v>48</v>
      </c>
      <c r="B8" s="1" t="s">
        <v>69</v>
      </c>
      <c r="C8" s="1" t="s">
        <v>36</v>
      </c>
    </row>
    <row r="9" spans="1:6" ht="30">
      <c r="A9" s="8" t="s">
        <v>49</v>
      </c>
      <c r="B9" s="9" t="s">
        <v>70</v>
      </c>
    </row>
    <row r="10" spans="1:6">
      <c r="A10" s="8" t="s">
        <v>50</v>
      </c>
      <c r="B10" s="2" t="s">
        <v>71</v>
      </c>
    </row>
    <row r="11" spans="1:6">
      <c r="A11" s="8" t="s">
        <v>51</v>
      </c>
      <c r="B11" s="1" t="s">
        <v>72</v>
      </c>
    </row>
    <row r="12" spans="1:6">
      <c r="A12" s="8" t="s">
        <v>52</v>
      </c>
      <c r="B12" s="1" t="s">
        <v>73</v>
      </c>
    </row>
    <row r="13" spans="1:6">
      <c r="A13" s="8" t="s">
        <v>53</v>
      </c>
      <c r="B13" s="1" t="s">
        <v>74</v>
      </c>
    </row>
    <row r="14" spans="1:6" ht="30">
      <c r="A14" s="8" t="s">
        <v>54</v>
      </c>
      <c r="B14" s="2" t="s">
        <v>75</v>
      </c>
    </row>
    <row r="15" spans="1:6">
      <c r="A15" s="8" t="s">
        <v>55</v>
      </c>
      <c r="B15" s="1" t="s">
        <v>76</v>
      </c>
    </row>
    <row r="16" spans="1:6">
      <c r="A16" s="8" t="s">
        <v>56</v>
      </c>
    </row>
    <row r="17" spans="1:1">
      <c r="A17" s="8" t="s">
        <v>57</v>
      </c>
    </row>
    <row r="18" spans="1:1">
      <c r="A18" s="8" t="s">
        <v>58</v>
      </c>
    </row>
    <row r="19" spans="1:1">
      <c r="A19" s="8" t="s">
        <v>59</v>
      </c>
    </row>
    <row r="20" spans="1:1" ht="30">
      <c r="A20" s="8" t="s">
        <v>60</v>
      </c>
    </row>
    <row r="21" spans="1:1" ht="30">
      <c r="A21" s="8" t="s">
        <v>61</v>
      </c>
    </row>
    <row r="22" spans="1:1">
      <c r="A22" s="8" t="s">
        <v>62</v>
      </c>
    </row>
    <row r="24" spans="1:1">
      <c r="A24" s="8"/>
    </row>
    <row r="25" spans="1:1">
      <c r="A25" s="8"/>
    </row>
    <row r="26" spans="1:1">
      <c r="A26" s="8"/>
    </row>
    <row r="27" spans="1:1">
      <c r="A27" s="8"/>
    </row>
    <row r="29" spans="1:1">
      <c r="A29" s="8"/>
    </row>
    <row r="31" spans="1:1">
      <c r="A31" s="8"/>
    </row>
    <row r="32" spans="1:1">
      <c r="A32" s="8"/>
    </row>
    <row r="34" spans="1:1">
      <c r="A34" s="8"/>
    </row>
    <row r="36" spans="1:1">
      <c r="A36" s="8"/>
    </row>
    <row r="38" spans="1:1">
      <c r="A38" s="8"/>
    </row>
    <row r="39" spans="1:1">
      <c r="A39" s="8"/>
    </row>
    <row r="40" spans="1:1">
      <c r="A40" s="8"/>
    </row>
    <row r="41" spans="1:1">
      <c r="A41" s="8"/>
    </row>
    <row r="43" spans="1:1">
      <c r="A43" s="8"/>
    </row>
    <row r="44" spans="1:1">
      <c r="A44" s="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C566B-9490-4F3D-B71C-D7E4A09C84E5}">
  <sheetPr>
    <tabColor rgb="FF00B0F0"/>
  </sheetPr>
  <dimension ref="B1:Y28"/>
  <sheetViews>
    <sheetView topLeftCell="A10" workbookViewId="0">
      <selection activeCell="M25" sqref="M25:T25"/>
    </sheetView>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ol min="22" max="22" width="12.375" style="13" customWidth="1"/>
    <col min="23" max="23" width="15.5" style="13" customWidth="1"/>
    <col min="24" max="24" width="13.75" style="13" customWidth="1"/>
    <col min="25" max="25" width="18" style="13" customWidth="1"/>
    <col min="26" max="16384" width="11" style="13"/>
  </cols>
  <sheetData>
    <row r="1" spans="2:25" ht="2.25" customHeight="1"/>
    <row r="2" spans="2:25" ht="28.5" customHeight="1">
      <c r="B2" s="99"/>
      <c r="C2" s="103" t="s">
        <v>21</v>
      </c>
      <c r="D2" s="103"/>
      <c r="E2" s="103"/>
      <c r="F2" s="103"/>
      <c r="G2" s="103"/>
      <c r="H2" s="103"/>
      <c r="I2" s="103"/>
      <c r="J2" s="103"/>
      <c r="K2" s="103"/>
      <c r="L2" s="103"/>
      <c r="M2" s="103"/>
      <c r="N2" s="103"/>
      <c r="O2" s="103"/>
      <c r="P2" s="103"/>
      <c r="Q2" s="103"/>
      <c r="R2" s="103"/>
      <c r="S2" s="103"/>
      <c r="T2" s="103"/>
      <c r="U2" s="103"/>
      <c r="V2" s="103"/>
      <c r="W2" s="103"/>
      <c r="X2" s="103"/>
      <c r="Y2" s="100"/>
    </row>
    <row r="3" spans="2:25" ht="28.5" customHeight="1">
      <c r="B3" s="99"/>
      <c r="C3" s="103" t="s">
        <v>31</v>
      </c>
      <c r="D3" s="103"/>
      <c r="E3" s="103"/>
      <c r="F3" s="103"/>
      <c r="G3" s="103"/>
      <c r="H3" s="103"/>
      <c r="I3" s="103"/>
      <c r="J3" s="103"/>
      <c r="K3" s="103"/>
      <c r="L3" s="103"/>
      <c r="M3" s="103"/>
      <c r="N3" s="103"/>
      <c r="O3" s="103"/>
      <c r="P3" s="103"/>
      <c r="Q3" s="103"/>
      <c r="R3" s="103"/>
      <c r="S3" s="103"/>
      <c r="T3" s="103"/>
      <c r="U3" s="103"/>
      <c r="V3" s="103"/>
      <c r="W3" s="103"/>
      <c r="X3" s="103"/>
      <c r="Y3" s="101"/>
    </row>
    <row r="4" spans="2:25" ht="28.5" customHeight="1">
      <c r="B4" s="99"/>
      <c r="C4" s="104" t="s">
        <v>15</v>
      </c>
      <c r="D4" s="104"/>
      <c r="E4" s="104"/>
      <c r="F4" s="104"/>
      <c r="G4" s="104"/>
      <c r="H4" s="104"/>
      <c r="I4" s="104"/>
      <c r="J4" s="104"/>
      <c r="K4" s="104"/>
      <c r="L4" s="104"/>
      <c r="M4" s="104"/>
      <c r="N4" s="104"/>
      <c r="O4" s="104"/>
      <c r="P4" s="104"/>
      <c r="Q4" s="104" t="s">
        <v>32</v>
      </c>
      <c r="R4" s="104"/>
      <c r="S4" s="104"/>
      <c r="T4" s="104"/>
      <c r="U4" s="104"/>
      <c r="V4" s="104"/>
      <c r="W4" s="104"/>
      <c r="X4" s="104"/>
      <c r="Y4" s="102"/>
    </row>
    <row r="5" spans="2:25" ht="7.5" customHeight="1"/>
    <row r="6" spans="2:25" ht="22.5" customHeight="1">
      <c r="B6" s="93" t="s">
        <v>13</v>
      </c>
      <c r="C6" s="93"/>
      <c r="D6" s="93"/>
      <c r="E6" s="93"/>
      <c r="F6" s="93"/>
      <c r="G6" s="93"/>
      <c r="H6" s="93"/>
      <c r="I6" s="93"/>
      <c r="J6" s="93"/>
      <c r="K6" s="93"/>
      <c r="L6" s="93"/>
      <c r="M6" s="93"/>
      <c r="N6" s="93"/>
      <c r="O6" s="93"/>
      <c r="P6" s="93"/>
      <c r="Q6" s="93"/>
      <c r="R6" s="93"/>
      <c r="S6" s="93"/>
      <c r="T6" s="93"/>
      <c r="U6" s="93"/>
      <c r="V6" s="93"/>
      <c r="W6" s="93"/>
      <c r="X6" s="93"/>
      <c r="Y6" s="93"/>
    </row>
    <row r="7" spans="2:25" ht="3.75" customHeight="1"/>
    <row r="8" spans="2:25" ht="87.75" customHeight="1">
      <c r="B8" s="94" t="s">
        <v>33</v>
      </c>
      <c r="C8" s="94"/>
      <c r="D8" s="95" t="s">
        <v>57</v>
      </c>
      <c r="E8" s="95"/>
      <c r="F8" s="95"/>
      <c r="G8" s="95"/>
      <c r="H8" s="94" t="s">
        <v>40</v>
      </c>
      <c r="I8" s="94"/>
      <c r="J8" s="95"/>
      <c r="K8" s="95"/>
      <c r="L8" s="97" t="s">
        <v>82</v>
      </c>
      <c r="M8" s="97"/>
      <c r="N8" s="14" t="str">
        <f>+'Gestion Admon_Logistica'!B7</f>
        <v>PAII -07</v>
      </c>
      <c r="O8" s="96" t="s">
        <v>25</v>
      </c>
      <c r="P8" s="96"/>
      <c r="Q8" s="98" t="str">
        <f>+'Gestion Admon_Logistica'!D7</f>
        <v xml:space="preserve">Administrar, supervisar y documentar la terminación de los contratos a cargo de la GAF, elaborando las respectivas actas y solicitando el tramite presupuestal correspondiente. </v>
      </c>
      <c r="R8" s="98"/>
      <c r="S8" s="98"/>
      <c r="T8" s="52" t="s">
        <v>83</v>
      </c>
      <c r="U8" s="26">
        <f>+'Gestion Admon_Logistica'!C7</f>
        <v>0.15</v>
      </c>
      <c r="V8" s="51" t="s">
        <v>41</v>
      </c>
      <c r="W8" s="48" t="str">
        <f>+'Gestion Admon_Logistica'!E7</f>
        <v>Avance de la etapa postcontractual de la GAF</v>
      </c>
      <c r="X8" s="51" t="s">
        <v>87</v>
      </c>
      <c r="Y8" s="49" t="str">
        <f>+'Gestion Admon_Logistica'!F7</f>
        <v>Medir el avance de la etapa postcontractual de la GAF</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54.75" customHeight="1">
      <c r="B10" s="97" t="s">
        <v>27</v>
      </c>
      <c r="C10" s="97"/>
      <c r="D10" s="107" t="str">
        <f>+'Gestion Admon_Logistica'!H7</f>
        <v xml:space="preserve">Eficacia </v>
      </c>
      <c r="E10" s="107"/>
      <c r="F10" s="97" t="s">
        <v>9</v>
      </c>
      <c r="G10" s="97"/>
      <c r="H10" s="107" t="str">
        <f>+'Gestion Admon_Logistica'!G7</f>
        <v>Porcentaje</v>
      </c>
      <c r="I10" s="107"/>
      <c r="J10" s="52" t="s">
        <v>10</v>
      </c>
      <c r="K10" s="95" t="s">
        <v>3</v>
      </c>
      <c r="L10" s="95"/>
      <c r="M10" s="108" t="s">
        <v>77</v>
      </c>
      <c r="N10" s="109"/>
      <c r="O10" s="110" t="str">
        <f>+'Gestion Admon_Logistica'!I7</f>
        <v>Matriz contractual</v>
      </c>
      <c r="P10" s="111"/>
      <c r="Q10" s="112"/>
      <c r="R10" s="51" t="s">
        <v>96</v>
      </c>
      <c r="S10" s="95" t="str">
        <f>+'Gestion Admon_Logistica'!J7</f>
        <v>(N° de contratos culminados (Actas de terminación)/ N° de contratos de la vigencia (Actas de Inicio)</v>
      </c>
      <c r="T10" s="95"/>
      <c r="U10" s="52" t="s">
        <v>8</v>
      </c>
      <c r="V10" s="114">
        <f>+'Gestion Admon_Logistica'!L7</f>
        <v>1</v>
      </c>
      <c r="W10" s="115"/>
      <c r="X10" s="51" t="s">
        <v>84</v>
      </c>
      <c r="Y10" s="50" t="s">
        <v>163</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89" t="s">
        <v>80</v>
      </c>
      <c r="C13" s="89"/>
      <c r="D13" s="89"/>
      <c r="E13" s="89"/>
      <c r="F13" s="89"/>
      <c r="G13" s="89"/>
      <c r="H13" s="89"/>
      <c r="I13" s="89"/>
      <c r="J13" s="89"/>
      <c r="K13" s="89"/>
      <c r="L13" s="89"/>
      <c r="M13" s="89"/>
      <c r="N13" s="89"/>
      <c r="O13" s="89"/>
      <c r="P13" s="89"/>
      <c r="Q13" s="89"/>
      <c r="R13" s="89"/>
      <c r="S13" s="89"/>
      <c r="T13" s="89"/>
      <c r="U13" s="89"/>
      <c r="V13" s="89"/>
      <c r="W13" s="89"/>
      <c r="X13" s="89"/>
      <c r="Y13" s="89"/>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52" t="s">
        <v>0</v>
      </c>
      <c r="D15" s="52" t="s">
        <v>11</v>
      </c>
      <c r="E15" s="52" t="s">
        <v>12</v>
      </c>
      <c r="F15" s="52" t="s">
        <v>20</v>
      </c>
      <c r="G15" s="22"/>
      <c r="H15" s="97" t="s">
        <v>78</v>
      </c>
      <c r="I15" s="97"/>
      <c r="J15" s="97"/>
      <c r="K15" s="97"/>
      <c r="L15" s="97"/>
      <c r="M15" s="97"/>
      <c r="N15" s="97"/>
      <c r="O15" s="97"/>
      <c r="P15" s="97"/>
      <c r="Q15" s="97"/>
      <c r="R15" s="97"/>
      <c r="S15" s="97"/>
      <c r="T15" s="97"/>
      <c r="U15" s="22"/>
      <c r="V15" s="23"/>
      <c r="W15" s="23"/>
      <c r="X15" s="23"/>
      <c r="Y15" s="24"/>
    </row>
    <row r="16" spans="2:25" ht="52.5" customHeight="1">
      <c r="B16" s="21"/>
      <c r="C16" s="25" t="s">
        <v>16</v>
      </c>
      <c r="D16" s="26">
        <f>+'Gestion Admon_Logistica'!P7</f>
        <v>0.25</v>
      </c>
      <c r="E16" s="26">
        <v>0.25</v>
      </c>
      <c r="F16" s="27">
        <f>+E16/D16</f>
        <v>1</v>
      </c>
      <c r="G16" s="22"/>
      <c r="H16" s="105"/>
      <c r="I16" s="105"/>
      <c r="J16" s="105"/>
      <c r="K16" s="105"/>
      <c r="L16" s="105"/>
      <c r="M16" s="105"/>
      <c r="N16" s="105"/>
      <c r="O16" s="105"/>
      <c r="P16" s="105"/>
      <c r="Q16" s="105"/>
      <c r="R16" s="105"/>
      <c r="S16" s="105"/>
      <c r="T16" s="105"/>
      <c r="U16" s="28"/>
      <c r="V16" s="28"/>
      <c r="W16" s="28"/>
      <c r="X16" s="28"/>
      <c r="Y16" s="24"/>
    </row>
    <row r="17" spans="2:25" ht="52.5" customHeight="1">
      <c r="B17" s="21"/>
      <c r="C17" s="25" t="s">
        <v>17</v>
      </c>
      <c r="D17" s="26">
        <f>+'Gestion Admon_Logistica'!Q7</f>
        <v>0.25</v>
      </c>
      <c r="E17" s="56">
        <v>0</v>
      </c>
      <c r="F17" s="27">
        <f t="shared" ref="F17:F19" si="0">+E17/D17</f>
        <v>0</v>
      </c>
      <c r="G17" s="22"/>
      <c r="H17" s="105"/>
      <c r="I17" s="105"/>
      <c r="J17" s="105"/>
      <c r="K17" s="105"/>
      <c r="L17" s="105"/>
      <c r="M17" s="105"/>
      <c r="N17" s="105"/>
      <c r="O17" s="105"/>
      <c r="P17" s="105"/>
      <c r="Q17" s="105"/>
      <c r="R17" s="105"/>
      <c r="S17" s="105"/>
      <c r="T17" s="105"/>
      <c r="U17" s="28"/>
      <c r="V17" s="97" t="s">
        <v>81</v>
      </c>
      <c r="W17" s="97"/>
      <c r="X17" s="41"/>
      <c r="Y17" s="24"/>
    </row>
    <row r="18" spans="2:25" ht="52.5" customHeight="1">
      <c r="B18" s="21"/>
      <c r="C18" s="25" t="s">
        <v>18</v>
      </c>
      <c r="D18" s="26">
        <f>+'Gestion Admon_Logistica'!R7</f>
        <v>0.25</v>
      </c>
      <c r="E18" s="56">
        <v>0</v>
      </c>
      <c r="F18" s="27">
        <f t="shared" si="0"/>
        <v>0</v>
      </c>
      <c r="G18" s="22"/>
      <c r="H18" s="105"/>
      <c r="I18" s="105"/>
      <c r="J18" s="105"/>
      <c r="K18" s="105"/>
      <c r="L18" s="105"/>
      <c r="M18" s="105"/>
      <c r="N18" s="105"/>
      <c r="O18" s="105"/>
      <c r="P18" s="105"/>
      <c r="Q18" s="105"/>
      <c r="R18" s="105"/>
      <c r="S18" s="105"/>
      <c r="T18" s="105"/>
      <c r="U18" s="28"/>
      <c r="V18" s="106">
        <f>+'Gestion Admon_Logistica'!K7</f>
        <v>1</v>
      </c>
      <c r="W18" s="107"/>
      <c r="X18" s="42"/>
      <c r="Y18" s="24"/>
    </row>
    <row r="19" spans="2:25" ht="52.5" customHeight="1">
      <c r="B19" s="21"/>
      <c r="C19" s="25" t="s">
        <v>19</v>
      </c>
      <c r="D19" s="26">
        <f>+'Gestion Admon_Logistica'!S7</f>
        <v>0.25</v>
      </c>
      <c r="E19" s="56">
        <v>0</v>
      </c>
      <c r="F19" s="27">
        <f t="shared" si="0"/>
        <v>0</v>
      </c>
      <c r="G19" s="22"/>
      <c r="H19" s="105"/>
      <c r="I19" s="105"/>
      <c r="J19" s="105"/>
      <c r="K19" s="105"/>
      <c r="L19" s="105"/>
      <c r="M19" s="105"/>
      <c r="N19" s="105"/>
      <c r="O19" s="105"/>
      <c r="P19" s="105"/>
      <c r="Q19" s="105"/>
      <c r="R19" s="105"/>
      <c r="S19" s="105"/>
      <c r="T19" s="105"/>
      <c r="U19" s="28"/>
      <c r="V19" s="113"/>
      <c r="W19" s="113"/>
      <c r="X19" s="53"/>
      <c r="Y19" s="24"/>
    </row>
    <row r="20" spans="2:25" ht="52.5" customHeight="1">
      <c r="B20" s="21"/>
      <c r="C20" s="30" t="s">
        <v>14</v>
      </c>
      <c r="D20" s="31">
        <f>SUM(D16:D19)</f>
        <v>1</v>
      </c>
      <c r="E20" s="31">
        <f>SUM(E16:E19)</f>
        <v>0.25</v>
      </c>
      <c r="F20" s="32">
        <f t="shared" ref="F20" si="1">E20/D20</f>
        <v>0.25</v>
      </c>
      <c r="G20" s="22"/>
      <c r="H20" s="105"/>
      <c r="I20" s="105"/>
      <c r="J20" s="105"/>
      <c r="K20" s="105"/>
      <c r="L20" s="105"/>
      <c r="M20" s="105"/>
      <c r="N20" s="105"/>
      <c r="O20" s="105"/>
      <c r="P20" s="105"/>
      <c r="Q20" s="105"/>
      <c r="R20" s="105"/>
      <c r="S20" s="105"/>
      <c r="T20" s="105"/>
      <c r="U20" s="28"/>
      <c r="V20" s="22"/>
      <c r="W20" s="22"/>
      <c r="X20" s="22"/>
      <c r="Y20" s="24"/>
    </row>
    <row r="21" spans="2:25">
      <c r="B21" s="33"/>
      <c r="C21" s="34"/>
      <c r="D21" s="34"/>
      <c r="E21" s="34"/>
      <c r="F21" s="34"/>
      <c r="G21" s="34"/>
      <c r="H21" s="34"/>
      <c r="I21" s="34"/>
      <c r="J21" s="34"/>
      <c r="K21" s="34"/>
      <c r="L21" s="34"/>
      <c r="M21" s="34"/>
      <c r="N21" s="34"/>
      <c r="O21" s="34"/>
      <c r="P21" s="34"/>
      <c r="Q21" s="34"/>
      <c r="R21" s="34"/>
      <c r="S21" s="34"/>
      <c r="T21" s="34"/>
      <c r="U21" s="34"/>
      <c r="V21" s="34"/>
      <c r="W21" s="34"/>
      <c r="X21" s="34"/>
      <c r="Y21" s="35"/>
    </row>
    <row r="22" spans="2:25" ht="7.5" customHeight="1"/>
    <row r="23" spans="2:25" ht="27" customHeight="1">
      <c r="B23" s="89" t="s">
        <v>79</v>
      </c>
      <c r="C23" s="89"/>
      <c r="D23" s="89"/>
      <c r="E23" s="89"/>
      <c r="F23" s="89"/>
      <c r="G23" s="89"/>
      <c r="H23" s="89"/>
      <c r="I23" s="89"/>
      <c r="J23" s="89"/>
      <c r="K23" s="89"/>
      <c r="L23" s="89"/>
      <c r="M23" s="89"/>
      <c r="N23" s="89"/>
      <c r="O23" s="89"/>
      <c r="P23" s="89"/>
      <c r="Q23" s="89"/>
      <c r="R23" s="89"/>
      <c r="S23" s="89"/>
      <c r="T23" s="89"/>
      <c r="U23" s="89"/>
      <c r="V23" s="89"/>
      <c r="W23" s="89"/>
      <c r="X23" s="89"/>
      <c r="Y23" s="89"/>
    </row>
    <row r="24" spans="2:25" ht="32.25" customHeight="1">
      <c r="B24" s="36" t="s">
        <v>0</v>
      </c>
      <c r="C24" s="116" t="s">
        <v>164</v>
      </c>
      <c r="D24" s="117"/>
      <c r="E24" s="117"/>
      <c r="F24" s="117"/>
      <c r="G24" s="117"/>
      <c r="H24" s="117"/>
      <c r="I24" s="117"/>
      <c r="J24" s="117"/>
      <c r="K24" s="117"/>
      <c r="L24" s="118"/>
      <c r="M24" s="116" t="s">
        <v>86</v>
      </c>
      <c r="N24" s="117"/>
      <c r="O24" s="117"/>
      <c r="P24" s="117"/>
      <c r="Q24" s="117"/>
      <c r="R24" s="117"/>
      <c r="S24" s="117"/>
      <c r="T24" s="118"/>
      <c r="U24" s="116" t="s">
        <v>85</v>
      </c>
      <c r="V24" s="117"/>
      <c r="W24" s="117"/>
      <c r="X24" s="117"/>
      <c r="Y24" s="118"/>
    </row>
    <row r="25" spans="2:25" ht="98.25" customHeight="1">
      <c r="B25" s="37" t="s">
        <v>16</v>
      </c>
      <c r="C25" s="110" t="s">
        <v>169</v>
      </c>
      <c r="D25" s="111"/>
      <c r="E25" s="111"/>
      <c r="F25" s="111"/>
      <c r="G25" s="111"/>
      <c r="H25" s="111"/>
      <c r="I25" s="111"/>
      <c r="J25" s="111"/>
      <c r="K25" s="111"/>
      <c r="L25" s="112"/>
      <c r="M25" s="90" t="s">
        <v>183</v>
      </c>
      <c r="N25" s="91"/>
      <c r="O25" s="91"/>
      <c r="P25" s="91"/>
      <c r="Q25" s="91"/>
      <c r="R25" s="91"/>
      <c r="S25" s="91"/>
      <c r="T25" s="92"/>
      <c r="U25" s="90" t="s">
        <v>170</v>
      </c>
      <c r="V25" s="91"/>
      <c r="W25" s="91"/>
      <c r="X25" s="91"/>
      <c r="Y25" s="92"/>
    </row>
    <row r="26" spans="2:25" ht="98.25" customHeight="1">
      <c r="B26" s="25" t="s">
        <v>17</v>
      </c>
      <c r="C26" s="90"/>
      <c r="D26" s="91"/>
      <c r="E26" s="91"/>
      <c r="F26" s="91"/>
      <c r="G26" s="91"/>
      <c r="H26" s="91"/>
      <c r="I26" s="91"/>
      <c r="J26" s="91"/>
      <c r="K26" s="91"/>
      <c r="L26" s="92"/>
      <c r="M26" s="90"/>
      <c r="N26" s="91"/>
      <c r="O26" s="91"/>
      <c r="P26" s="91"/>
      <c r="Q26" s="91"/>
      <c r="R26" s="91"/>
      <c r="S26" s="91"/>
      <c r="T26" s="92"/>
      <c r="U26" s="90"/>
      <c r="V26" s="91"/>
      <c r="W26" s="91"/>
      <c r="X26" s="91"/>
      <c r="Y26" s="92"/>
    </row>
    <row r="27" spans="2:25" ht="98.25" customHeight="1">
      <c r="B27" s="25" t="s">
        <v>18</v>
      </c>
      <c r="C27" s="90"/>
      <c r="D27" s="91"/>
      <c r="E27" s="91"/>
      <c r="F27" s="91"/>
      <c r="G27" s="91"/>
      <c r="H27" s="91"/>
      <c r="I27" s="91"/>
      <c r="J27" s="91"/>
      <c r="K27" s="91"/>
      <c r="L27" s="92"/>
      <c r="M27" s="90"/>
      <c r="N27" s="91"/>
      <c r="O27" s="91"/>
      <c r="P27" s="91"/>
      <c r="Q27" s="91"/>
      <c r="R27" s="91"/>
      <c r="S27" s="91"/>
      <c r="T27" s="92"/>
      <c r="U27" s="90"/>
      <c r="V27" s="91"/>
      <c r="W27" s="91"/>
      <c r="X27" s="91"/>
      <c r="Y27" s="92"/>
    </row>
    <row r="28" spans="2:25" ht="98.25" customHeight="1">
      <c r="B28" s="25" t="s">
        <v>19</v>
      </c>
      <c r="C28" s="90"/>
      <c r="D28" s="91"/>
      <c r="E28" s="91"/>
      <c r="F28" s="91"/>
      <c r="G28" s="91"/>
      <c r="H28" s="91"/>
      <c r="I28" s="91"/>
      <c r="J28" s="91"/>
      <c r="K28" s="91"/>
      <c r="L28" s="92"/>
      <c r="M28" s="90"/>
      <c r="N28" s="91"/>
      <c r="O28" s="91"/>
      <c r="P28" s="91"/>
      <c r="Q28" s="91"/>
      <c r="R28" s="91"/>
      <c r="S28" s="91"/>
      <c r="T28" s="92"/>
      <c r="U28" s="90"/>
      <c r="V28" s="91"/>
      <c r="W28" s="91"/>
      <c r="X28" s="91"/>
      <c r="Y28" s="92"/>
    </row>
  </sheetData>
  <mergeCells count="45">
    <mergeCell ref="B2:B4"/>
    <mergeCell ref="C2:X2"/>
    <mergeCell ref="Y2:Y4"/>
    <mergeCell ref="C3:X3"/>
    <mergeCell ref="C4:P4"/>
    <mergeCell ref="Q4:X4"/>
    <mergeCell ref="B6:Y6"/>
    <mergeCell ref="B8:C8"/>
    <mergeCell ref="D8:G8"/>
    <mergeCell ref="H8:I8"/>
    <mergeCell ref="J8:K8"/>
    <mergeCell ref="L8:M8"/>
    <mergeCell ref="O8:P8"/>
    <mergeCell ref="Q8:S8"/>
    <mergeCell ref="H16:T20"/>
    <mergeCell ref="V17:W17"/>
    <mergeCell ref="V18:W18"/>
    <mergeCell ref="V19:W19"/>
    <mergeCell ref="B10:C10"/>
    <mergeCell ref="D10:E10"/>
    <mergeCell ref="F10:G10"/>
    <mergeCell ref="H10:I10"/>
    <mergeCell ref="K10:L10"/>
    <mergeCell ref="M10:N10"/>
    <mergeCell ref="O10:Q10"/>
    <mergeCell ref="S10:T10"/>
    <mergeCell ref="V10:W10"/>
    <mergeCell ref="B13:Y13"/>
    <mergeCell ref="H15:T15"/>
    <mergeCell ref="B23:Y23"/>
    <mergeCell ref="C24:L24"/>
    <mergeCell ref="M24:T24"/>
    <mergeCell ref="U24:Y24"/>
    <mergeCell ref="C25:L25"/>
    <mergeCell ref="M25:T25"/>
    <mergeCell ref="U25:Y25"/>
    <mergeCell ref="C28:L28"/>
    <mergeCell ref="M28:T28"/>
    <mergeCell ref="U28:Y28"/>
    <mergeCell ref="C26:L26"/>
    <mergeCell ref="M26:T26"/>
    <mergeCell ref="U26:Y26"/>
    <mergeCell ref="C27:L27"/>
    <mergeCell ref="M27:T27"/>
    <mergeCell ref="U27:Y2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60CEB154-E716-4811-A980-777CB7D3F7E3}">
          <x14:formula1>
            <xm:f>Desplegables!$B$2:$B$15</xm:f>
          </x14:formula1>
          <xm:sqref>J8:K8</xm:sqref>
        </x14:dataValidation>
        <x14:dataValidation type="list" allowBlank="1" showInputMessage="1" showErrorMessage="1" xr:uid="{56E70A89-6576-464B-917E-C60AF8183472}">
          <x14:formula1>
            <xm:f>Desplegables!$C$2:$C$10</xm:f>
          </x14:formula1>
          <xm:sqref>D10:E10</xm:sqref>
        </x14:dataValidation>
        <x14:dataValidation type="list" allowBlank="1" showInputMessage="1" showErrorMessage="1" xr:uid="{BC3C95DB-AB36-4105-ACD5-08EF0805C7D0}">
          <x14:formula1>
            <xm:f>Desplegables!$D$2:$D$5</xm:f>
          </x14:formula1>
          <xm:sqref>K10:L10</xm:sqref>
        </x14:dataValidation>
        <x14:dataValidation type="list" allowBlank="1" showInputMessage="1" showErrorMessage="1" xr:uid="{BBA22C9E-713C-4C95-9107-5609F942363F}">
          <x14:formula1>
            <xm:f>Desplegables!$A$2:$A$22</xm:f>
          </x14:formula1>
          <xm:sqref>D8:G8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6E8F4-5077-4A73-8426-4F99768DB193}">
  <sheetPr>
    <tabColor rgb="FF00B0F0"/>
  </sheetPr>
  <dimension ref="B1:Y28"/>
  <sheetViews>
    <sheetView topLeftCell="C14" workbookViewId="0">
      <selection activeCell="M14" sqref="M14"/>
    </sheetView>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ol min="22" max="22" width="12.375" style="13" customWidth="1"/>
    <col min="23" max="23" width="15.5" style="13" customWidth="1"/>
    <col min="24" max="24" width="13.75" style="13" customWidth="1"/>
    <col min="25" max="25" width="16.75" style="13" customWidth="1"/>
    <col min="26" max="16384" width="11" style="13"/>
  </cols>
  <sheetData>
    <row r="1" spans="2:25" ht="2.25" customHeight="1"/>
    <row r="2" spans="2:25" ht="28.5" customHeight="1">
      <c r="B2" s="99"/>
      <c r="C2" s="103" t="s">
        <v>21</v>
      </c>
      <c r="D2" s="103"/>
      <c r="E2" s="103"/>
      <c r="F2" s="103"/>
      <c r="G2" s="103"/>
      <c r="H2" s="103"/>
      <c r="I2" s="103"/>
      <c r="J2" s="103"/>
      <c r="K2" s="103"/>
      <c r="L2" s="103"/>
      <c r="M2" s="103"/>
      <c r="N2" s="103"/>
      <c r="O2" s="103"/>
      <c r="P2" s="103"/>
      <c r="Q2" s="103"/>
      <c r="R2" s="103"/>
      <c r="S2" s="103"/>
      <c r="T2" s="103"/>
      <c r="U2" s="103"/>
      <c r="V2" s="103"/>
      <c r="W2" s="103"/>
      <c r="X2" s="103"/>
      <c r="Y2" s="100"/>
    </row>
    <row r="3" spans="2:25" ht="28.5" customHeight="1">
      <c r="B3" s="99"/>
      <c r="C3" s="103" t="s">
        <v>31</v>
      </c>
      <c r="D3" s="103"/>
      <c r="E3" s="103"/>
      <c r="F3" s="103"/>
      <c r="G3" s="103"/>
      <c r="H3" s="103"/>
      <c r="I3" s="103"/>
      <c r="J3" s="103"/>
      <c r="K3" s="103"/>
      <c r="L3" s="103"/>
      <c r="M3" s="103"/>
      <c r="N3" s="103"/>
      <c r="O3" s="103"/>
      <c r="P3" s="103"/>
      <c r="Q3" s="103"/>
      <c r="R3" s="103"/>
      <c r="S3" s="103"/>
      <c r="T3" s="103"/>
      <c r="U3" s="103"/>
      <c r="V3" s="103"/>
      <c r="W3" s="103"/>
      <c r="X3" s="103"/>
      <c r="Y3" s="101"/>
    </row>
    <row r="4" spans="2:25" ht="28.5" customHeight="1">
      <c r="B4" s="99"/>
      <c r="C4" s="104" t="s">
        <v>15</v>
      </c>
      <c r="D4" s="104"/>
      <c r="E4" s="104"/>
      <c r="F4" s="104"/>
      <c r="G4" s="104"/>
      <c r="H4" s="104"/>
      <c r="I4" s="104"/>
      <c r="J4" s="104"/>
      <c r="K4" s="104"/>
      <c r="L4" s="104"/>
      <c r="M4" s="104"/>
      <c r="N4" s="104"/>
      <c r="O4" s="104"/>
      <c r="P4" s="104"/>
      <c r="Q4" s="104" t="s">
        <v>32</v>
      </c>
      <c r="R4" s="104"/>
      <c r="S4" s="104"/>
      <c r="T4" s="104"/>
      <c r="U4" s="104"/>
      <c r="V4" s="104"/>
      <c r="W4" s="104"/>
      <c r="X4" s="104"/>
      <c r="Y4" s="102"/>
    </row>
    <row r="5" spans="2:25" ht="7.5" customHeight="1"/>
    <row r="6" spans="2:25" ht="22.5" customHeight="1">
      <c r="B6" s="93" t="s">
        <v>13</v>
      </c>
      <c r="C6" s="93"/>
      <c r="D6" s="93"/>
      <c r="E6" s="93"/>
      <c r="F6" s="93"/>
      <c r="G6" s="93"/>
      <c r="H6" s="93"/>
      <c r="I6" s="93"/>
      <c r="J6" s="93"/>
      <c r="K6" s="93"/>
      <c r="L6" s="93"/>
      <c r="M6" s="93"/>
      <c r="N6" s="93"/>
      <c r="O6" s="93"/>
      <c r="P6" s="93"/>
      <c r="Q6" s="93"/>
      <c r="R6" s="93"/>
      <c r="S6" s="93"/>
      <c r="T6" s="93"/>
      <c r="U6" s="93"/>
      <c r="V6" s="93"/>
      <c r="W6" s="93"/>
      <c r="X6" s="93"/>
      <c r="Y6" s="93"/>
    </row>
    <row r="7" spans="2:25" ht="3.75" customHeight="1"/>
    <row r="8" spans="2:25" ht="76.5" customHeight="1">
      <c r="B8" s="94" t="s">
        <v>33</v>
      </c>
      <c r="C8" s="94"/>
      <c r="D8" s="95" t="s">
        <v>57</v>
      </c>
      <c r="E8" s="95"/>
      <c r="F8" s="95"/>
      <c r="G8" s="95"/>
      <c r="H8" s="94" t="s">
        <v>40</v>
      </c>
      <c r="I8" s="94"/>
      <c r="J8" s="95"/>
      <c r="K8" s="95"/>
      <c r="L8" s="97" t="s">
        <v>82</v>
      </c>
      <c r="M8" s="97"/>
      <c r="N8" s="14" t="str">
        <f>+'Gestion Admon_Logistica'!B8</f>
        <v>PAII -08</v>
      </c>
      <c r="O8" s="96" t="s">
        <v>25</v>
      </c>
      <c r="P8" s="96"/>
      <c r="Q8" s="98" t="str">
        <f>+'Gestion Admon_Logistica'!D8</f>
        <v xml:space="preserve">Elaborar, actualizar, revisar y presentar informes relacionados con los pagos en marco del control y seguimiento que realiza la Unidad de Movilidad Urbana Sostenible – UMUS </v>
      </c>
      <c r="R8" s="98"/>
      <c r="S8" s="98"/>
      <c r="T8" s="52" t="s">
        <v>83</v>
      </c>
      <c r="U8" s="26">
        <f>+'Gestion Admon_Logistica'!C8</f>
        <v>0.15</v>
      </c>
      <c r="V8" s="51" t="s">
        <v>41</v>
      </c>
      <c r="W8" s="48" t="str">
        <f>+'Gestion Admon_Logistica'!E8</f>
        <v>Informes de seguimiento financiero de pagos de los contratos de la EMB</v>
      </c>
      <c r="X8" s="51" t="s">
        <v>87</v>
      </c>
      <c r="Y8" s="81" t="str">
        <f>+'Gestion Admon_Logistica'!F8</f>
        <v>Entregar a la UMUS la información de la ejecución de pagos de los contratos de la EMB</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54.75" customHeight="1">
      <c r="B10" s="97" t="s">
        <v>27</v>
      </c>
      <c r="C10" s="97"/>
      <c r="D10" s="107" t="str">
        <f>+'Gestion Admon_Logistica'!H8</f>
        <v>Producto</v>
      </c>
      <c r="E10" s="107"/>
      <c r="F10" s="97" t="s">
        <v>9</v>
      </c>
      <c r="G10" s="97"/>
      <c r="H10" s="107" t="str">
        <f>+'Gestion Admon_Logistica'!G8</f>
        <v>Unidad</v>
      </c>
      <c r="I10" s="107"/>
      <c r="J10" s="52" t="s">
        <v>10</v>
      </c>
      <c r="K10" s="95" t="s">
        <v>3</v>
      </c>
      <c r="L10" s="95"/>
      <c r="M10" s="108" t="s">
        <v>77</v>
      </c>
      <c r="N10" s="109"/>
      <c r="O10" s="110" t="str">
        <f>+'Gestion Admon_Logistica'!I8</f>
        <v>Informes generados atraves de ZBOX</v>
      </c>
      <c r="P10" s="111"/>
      <c r="Q10" s="112"/>
      <c r="R10" s="51" t="s">
        <v>96</v>
      </c>
      <c r="S10" s="95" t="str">
        <f>+'Gestion Admon_Logistica'!J8</f>
        <v>Entrega de reportes semestrales a la UMUS
(Finales de Enero - Febrero)
( Junio - Julio)</v>
      </c>
      <c r="T10" s="95"/>
      <c r="U10" s="52" t="s">
        <v>8</v>
      </c>
      <c r="V10" s="120">
        <f>+'Gestion Admon_Logistica'!L8</f>
        <v>2</v>
      </c>
      <c r="W10" s="121"/>
      <c r="X10" s="51" t="s">
        <v>84</v>
      </c>
      <c r="Y10" s="50" t="s">
        <v>163</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89" t="s">
        <v>80</v>
      </c>
      <c r="C13" s="89"/>
      <c r="D13" s="89"/>
      <c r="E13" s="89"/>
      <c r="F13" s="89"/>
      <c r="G13" s="89"/>
      <c r="H13" s="89"/>
      <c r="I13" s="89"/>
      <c r="J13" s="89"/>
      <c r="K13" s="89"/>
      <c r="L13" s="89"/>
      <c r="M13" s="89"/>
      <c r="N13" s="89"/>
      <c r="O13" s="89"/>
      <c r="P13" s="89"/>
      <c r="Q13" s="89"/>
      <c r="R13" s="89"/>
      <c r="S13" s="89"/>
      <c r="T13" s="89"/>
      <c r="U13" s="89"/>
      <c r="V13" s="89"/>
      <c r="W13" s="89"/>
      <c r="X13" s="89"/>
      <c r="Y13" s="89"/>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52" t="s">
        <v>0</v>
      </c>
      <c r="D15" s="52" t="s">
        <v>11</v>
      </c>
      <c r="E15" s="52" t="s">
        <v>12</v>
      </c>
      <c r="F15" s="52" t="s">
        <v>20</v>
      </c>
      <c r="G15" s="22"/>
      <c r="H15" s="97" t="s">
        <v>78</v>
      </c>
      <c r="I15" s="97"/>
      <c r="J15" s="97"/>
      <c r="K15" s="97"/>
      <c r="L15" s="97"/>
      <c r="M15" s="97"/>
      <c r="N15" s="97"/>
      <c r="O15" s="97"/>
      <c r="P15" s="97"/>
      <c r="Q15" s="97"/>
      <c r="R15" s="97"/>
      <c r="S15" s="97"/>
      <c r="T15" s="97"/>
      <c r="U15" s="22"/>
      <c r="V15" s="23"/>
      <c r="W15" s="23"/>
      <c r="X15" s="23"/>
      <c r="Y15" s="24"/>
    </row>
    <row r="16" spans="2:25" ht="52.5" customHeight="1">
      <c r="B16" s="21"/>
      <c r="C16" s="25" t="s">
        <v>16</v>
      </c>
      <c r="D16" s="60">
        <f>(+'Gestion Admon_Logistica'!P$8*100%)/'Gestion Admon_Logistica'!$L$8</f>
        <v>0.5</v>
      </c>
      <c r="E16" s="26">
        <v>0.5</v>
      </c>
      <c r="F16" s="27">
        <f>+E16/D16</f>
        <v>1</v>
      </c>
      <c r="G16" s="22"/>
      <c r="H16" s="105"/>
      <c r="I16" s="105"/>
      <c r="J16" s="105"/>
      <c r="K16" s="105"/>
      <c r="L16" s="105"/>
      <c r="M16" s="105"/>
      <c r="N16" s="105"/>
      <c r="O16" s="105"/>
      <c r="P16" s="105"/>
      <c r="Q16" s="105"/>
      <c r="R16" s="105"/>
      <c r="S16" s="105"/>
      <c r="T16" s="105"/>
      <c r="U16" s="28"/>
      <c r="V16" s="28"/>
      <c r="W16" s="28"/>
      <c r="X16" s="28"/>
      <c r="Y16" s="24"/>
    </row>
    <row r="17" spans="2:25" ht="52.5" customHeight="1">
      <c r="B17" s="21"/>
      <c r="C17" s="25" t="s">
        <v>17</v>
      </c>
      <c r="D17" s="60">
        <f>(+'Gestion Admon_Logistica'!Q$8*100%)/'Gestion Admon_Logistica'!$L$8</f>
        <v>0</v>
      </c>
      <c r="E17" s="56">
        <v>0</v>
      </c>
      <c r="F17" s="27">
        <v>0</v>
      </c>
      <c r="G17" s="22"/>
      <c r="H17" s="105"/>
      <c r="I17" s="105"/>
      <c r="J17" s="105"/>
      <c r="K17" s="105"/>
      <c r="L17" s="105"/>
      <c r="M17" s="105"/>
      <c r="N17" s="105"/>
      <c r="O17" s="105"/>
      <c r="P17" s="105"/>
      <c r="Q17" s="105"/>
      <c r="R17" s="105"/>
      <c r="S17" s="105"/>
      <c r="T17" s="105"/>
      <c r="U17" s="28"/>
      <c r="V17" s="97" t="s">
        <v>81</v>
      </c>
      <c r="W17" s="97"/>
      <c r="X17" s="41"/>
      <c r="Y17" s="24"/>
    </row>
    <row r="18" spans="2:25" ht="52.5" customHeight="1">
      <c r="B18" s="21"/>
      <c r="C18" s="25" t="s">
        <v>18</v>
      </c>
      <c r="D18" s="60">
        <f>(+'Gestion Admon_Logistica'!R$8*100%)/'Gestion Admon_Logistica'!$L$8</f>
        <v>0.5</v>
      </c>
      <c r="E18" s="56">
        <v>0</v>
      </c>
      <c r="F18" s="27">
        <f t="shared" ref="F18:F20" si="0">E18/D18</f>
        <v>0</v>
      </c>
      <c r="G18" s="22"/>
      <c r="H18" s="105"/>
      <c r="I18" s="105"/>
      <c r="J18" s="105"/>
      <c r="K18" s="105"/>
      <c r="L18" s="105"/>
      <c r="M18" s="105"/>
      <c r="N18" s="105"/>
      <c r="O18" s="105"/>
      <c r="P18" s="105"/>
      <c r="Q18" s="105"/>
      <c r="R18" s="105"/>
      <c r="S18" s="105"/>
      <c r="T18" s="105"/>
      <c r="U18" s="28"/>
      <c r="V18" s="119">
        <v>0</v>
      </c>
      <c r="W18" s="119"/>
      <c r="X18" s="42"/>
      <c r="Y18" s="24"/>
    </row>
    <row r="19" spans="2:25" ht="52.5" customHeight="1">
      <c r="B19" s="21"/>
      <c r="C19" s="25" t="s">
        <v>19</v>
      </c>
      <c r="D19" s="60">
        <f>(+'Gestion Admon_Logistica'!S$8*100%)/'Gestion Admon_Logistica'!$L$8</f>
        <v>0</v>
      </c>
      <c r="E19" s="56">
        <v>0</v>
      </c>
      <c r="F19" s="27">
        <v>0</v>
      </c>
      <c r="G19" s="22"/>
      <c r="H19" s="105"/>
      <c r="I19" s="105"/>
      <c r="J19" s="105"/>
      <c r="K19" s="105"/>
      <c r="L19" s="105"/>
      <c r="M19" s="105"/>
      <c r="N19" s="105"/>
      <c r="O19" s="105"/>
      <c r="P19" s="105"/>
      <c r="Q19" s="105"/>
      <c r="R19" s="105"/>
      <c r="S19" s="105"/>
      <c r="T19" s="105"/>
      <c r="U19" s="28"/>
      <c r="V19" s="113"/>
      <c r="W19" s="113"/>
      <c r="X19" s="53"/>
      <c r="Y19" s="24"/>
    </row>
    <row r="20" spans="2:25" ht="52.5" customHeight="1">
      <c r="B20" s="21"/>
      <c r="C20" s="30" t="s">
        <v>14</v>
      </c>
      <c r="D20" s="80">
        <f>SUM(D16:D19)</f>
        <v>1</v>
      </c>
      <c r="E20" s="31">
        <f>SUM(E16:E19)</f>
        <v>0.5</v>
      </c>
      <c r="F20" s="32">
        <f t="shared" si="0"/>
        <v>0.5</v>
      </c>
      <c r="G20" s="22"/>
      <c r="H20" s="105"/>
      <c r="I20" s="105"/>
      <c r="J20" s="105"/>
      <c r="K20" s="105"/>
      <c r="L20" s="105"/>
      <c r="M20" s="105"/>
      <c r="N20" s="105"/>
      <c r="O20" s="105"/>
      <c r="P20" s="105"/>
      <c r="Q20" s="105"/>
      <c r="R20" s="105"/>
      <c r="S20" s="105"/>
      <c r="T20" s="105"/>
      <c r="U20" s="28"/>
      <c r="V20" s="22"/>
      <c r="W20" s="22"/>
      <c r="X20" s="22"/>
      <c r="Y20" s="24"/>
    </row>
    <row r="21" spans="2:25">
      <c r="B21" s="33"/>
      <c r="C21" s="34"/>
      <c r="D21" s="34"/>
      <c r="E21" s="34"/>
      <c r="F21" s="34"/>
      <c r="G21" s="34"/>
      <c r="H21" s="34"/>
      <c r="I21" s="34"/>
      <c r="J21" s="34"/>
      <c r="K21" s="34"/>
      <c r="L21" s="34"/>
      <c r="M21" s="34"/>
      <c r="N21" s="34"/>
      <c r="O21" s="34"/>
      <c r="P21" s="34"/>
      <c r="Q21" s="34"/>
      <c r="R21" s="34"/>
      <c r="S21" s="34"/>
      <c r="T21" s="34"/>
      <c r="U21" s="34"/>
      <c r="V21" s="34"/>
      <c r="W21" s="34"/>
      <c r="X21" s="34"/>
      <c r="Y21" s="35"/>
    </row>
    <row r="22" spans="2:25" ht="7.5" customHeight="1"/>
    <row r="23" spans="2:25" ht="27" customHeight="1">
      <c r="B23" s="89" t="s">
        <v>79</v>
      </c>
      <c r="C23" s="89"/>
      <c r="D23" s="89"/>
      <c r="E23" s="89"/>
      <c r="F23" s="89"/>
      <c r="G23" s="89"/>
      <c r="H23" s="89"/>
      <c r="I23" s="89"/>
      <c r="J23" s="89"/>
      <c r="K23" s="89"/>
      <c r="L23" s="89"/>
      <c r="M23" s="89"/>
      <c r="N23" s="89"/>
      <c r="O23" s="89"/>
      <c r="P23" s="89"/>
      <c r="Q23" s="89"/>
      <c r="R23" s="89"/>
      <c r="S23" s="89"/>
      <c r="T23" s="89"/>
      <c r="U23" s="89"/>
      <c r="V23" s="89"/>
      <c r="W23" s="89"/>
      <c r="X23" s="89"/>
      <c r="Y23" s="89"/>
    </row>
    <row r="24" spans="2:25" ht="32.25" customHeight="1">
      <c r="B24" s="36" t="s">
        <v>0</v>
      </c>
      <c r="C24" s="116" t="s">
        <v>164</v>
      </c>
      <c r="D24" s="117"/>
      <c r="E24" s="117"/>
      <c r="F24" s="117"/>
      <c r="G24" s="117"/>
      <c r="H24" s="117"/>
      <c r="I24" s="117"/>
      <c r="J24" s="117"/>
      <c r="K24" s="117"/>
      <c r="L24" s="118"/>
      <c r="M24" s="116" t="s">
        <v>86</v>
      </c>
      <c r="N24" s="117"/>
      <c r="O24" s="117"/>
      <c r="P24" s="117"/>
      <c r="Q24" s="117"/>
      <c r="R24" s="117"/>
      <c r="S24" s="117"/>
      <c r="T24" s="118"/>
      <c r="U24" s="116" t="s">
        <v>85</v>
      </c>
      <c r="V24" s="117"/>
      <c r="W24" s="117"/>
      <c r="X24" s="117"/>
      <c r="Y24" s="118"/>
    </row>
    <row r="25" spans="2:25" ht="98.25" customHeight="1">
      <c r="B25" s="37" t="s">
        <v>16</v>
      </c>
      <c r="C25" s="110" t="s">
        <v>171</v>
      </c>
      <c r="D25" s="111"/>
      <c r="E25" s="111"/>
      <c r="F25" s="111"/>
      <c r="G25" s="111"/>
      <c r="H25" s="111"/>
      <c r="I25" s="111"/>
      <c r="J25" s="111"/>
      <c r="K25" s="111"/>
      <c r="L25" s="112"/>
      <c r="M25" s="90" t="s">
        <v>183</v>
      </c>
      <c r="N25" s="91"/>
      <c r="O25" s="91"/>
      <c r="P25" s="91"/>
      <c r="Q25" s="91"/>
      <c r="R25" s="91"/>
      <c r="S25" s="91"/>
      <c r="T25" s="92"/>
      <c r="U25" s="90" t="s">
        <v>172</v>
      </c>
      <c r="V25" s="91"/>
      <c r="W25" s="91"/>
      <c r="X25" s="91"/>
      <c r="Y25" s="92"/>
    </row>
    <row r="26" spans="2:25" ht="98.25" customHeight="1">
      <c r="B26" s="25" t="s">
        <v>17</v>
      </c>
      <c r="C26" s="90"/>
      <c r="D26" s="91"/>
      <c r="E26" s="91"/>
      <c r="F26" s="91"/>
      <c r="G26" s="91"/>
      <c r="H26" s="91"/>
      <c r="I26" s="91"/>
      <c r="J26" s="91"/>
      <c r="K26" s="91"/>
      <c r="L26" s="92"/>
      <c r="M26" s="90"/>
      <c r="N26" s="91"/>
      <c r="O26" s="91"/>
      <c r="P26" s="91"/>
      <c r="Q26" s="91"/>
      <c r="R26" s="91"/>
      <c r="S26" s="91"/>
      <c r="T26" s="92"/>
      <c r="U26" s="90"/>
      <c r="V26" s="91"/>
      <c r="W26" s="91"/>
      <c r="X26" s="91"/>
      <c r="Y26" s="92"/>
    </row>
    <row r="27" spans="2:25" ht="98.25" customHeight="1">
      <c r="B27" s="25" t="s">
        <v>18</v>
      </c>
      <c r="C27" s="90"/>
      <c r="D27" s="91"/>
      <c r="E27" s="91"/>
      <c r="F27" s="91"/>
      <c r="G27" s="91"/>
      <c r="H27" s="91"/>
      <c r="I27" s="91"/>
      <c r="J27" s="91"/>
      <c r="K27" s="91"/>
      <c r="L27" s="92"/>
      <c r="M27" s="90"/>
      <c r="N27" s="91"/>
      <c r="O27" s="91"/>
      <c r="P27" s="91"/>
      <c r="Q27" s="91"/>
      <c r="R27" s="91"/>
      <c r="S27" s="91"/>
      <c r="T27" s="92"/>
      <c r="U27" s="90"/>
      <c r="V27" s="91"/>
      <c r="W27" s="91"/>
      <c r="X27" s="91"/>
      <c r="Y27" s="92"/>
    </row>
    <row r="28" spans="2:25" ht="98.25" customHeight="1">
      <c r="B28" s="25" t="s">
        <v>19</v>
      </c>
      <c r="C28" s="90"/>
      <c r="D28" s="91"/>
      <c r="E28" s="91"/>
      <c r="F28" s="91"/>
      <c r="G28" s="91"/>
      <c r="H28" s="91"/>
      <c r="I28" s="91"/>
      <c r="J28" s="91"/>
      <c r="K28" s="91"/>
      <c r="L28" s="92"/>
      <c r="M28" s="90"/>
      <c r="N28" s="91"/>
      <c r="O28" s="91"/>
      <c r="P28" s="91"/>
      <c r="Q28" s="91"/>
      <c r="R28" s="91"/>
      <c r="S28" s="91"/>
      <c r="T28" s="92"/>
      <c r="U28" s="90"/>
      <c r="V28" s="91"/>
      <c r="W28" s="91"/>
      <c r="X28" s="91"/>
      <c r="Y28" s="92"/>
    </row>
  </sheetData>
  <mergeCells count="45">
    <mergeCell ref="B2:B4"/>
    <mergeCell ref="C2:X2"/>
    <mergeCell ref="Y2:Y4"/>
    <mergeCell ref="C3:X3"/>
    <mergeCell ref="C4:P4"/>
    <mergeCell ref="Q4:X4"/>
    <mergeCell ref="B6:Y6"/>
    <mergeCell ref="B8:C8"/>
    <mergeCell ref="D8:G8"/>
    <mergeCell ref="H8:I8"/>
    <mergeCell ref="J8:K8"/>
    <mergeCell ref="L8:M8"/>
    <mergeCell ref="O8:P8"/>
    <mergeCell ref="Q8:S8"/>
    <mergeCell ref="H16:T20"/>
    <mergeCell ref="V17:W17"/>
    <mergeCell ref="V18:W18"/>
    <mergeCell ref="V19:W19"/>
    <mergeCell ref="B10:C10"/>
    <mergeCell ref="D10:E10"/>
    <mergeCell ref="F10:G10"/>
    <mergeCell ref="H10:I10"/>
    <mergeCell ref="K10:L10"/>
    <mergeCell ref="M10:N10"/>
    <mergeCell ref="O10:Q10"/>
    <mergeCell ref="S10:T10"/>
    <mergeCell ref="V10:W10"/>
    <mergeCell ref="B13:Y13"/>
    <mergeCell ref="H15:T15"/>
    <mergeCell ref="B23:Y23"/>
    <mergeCell ref="C24:L24"/>
    <mergeCell ref="M24:T24"/>
    <mergeCell ref="U24:Y24"/>
    <mergeCell ref="C25:L25"/>
    <mergeCell ref="M25:T25"/>
    <mergeCell ref="U25:Y25"/>
    <mergeCell ref="C28:L28"/>
    <mergeCell ref="M28:T28"/>
    <mergeCell ref="U28:Y28"/>
    <mergeCell ref="C26:L26"/>
    <mergeCell ref="M26:T26"/>
    <mergeCell ref="U26:Y26"/>
    <mergeCell ref="C27:L27"/>
    <mergeCell ref="M27:T27"/>
    <mergeCell ref="U27:Y27"/>
  </mergeCell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8C80D784-89B0-4B4F-9BF3-173336FA8607}">
          <x14:formula1>
            <xm:f>Desplegables!$A$2:$A$22</xm:f>
          </x14:formula1>
          <xm:sqref>D8:G8</xm:sqref>
        </x14:dataValidation>
        <x14:dataValidation type="list" allowBlank="1" showInputMessage="1" showErrorMessage="1" xr:uid="{5B0C59ED-B0DA-41E9-960B-84A3CF3DDA53}">
          <x14:formula1>
            <xm:f>Desplegables!$D$2:$D$5</xm:f>
          </x14:formula1>
          <xm:sqref>K10:L10</xm:sqref>
        </x14:dataValidation>
        <x14:dataValidation type="list" allowBlank="1" showInputMessage="1" showErrorMessage="1" xr:uid="{E0623834-5E37-4581-AC5C-A22D9A0F0A37}">
          <x14:formula1>
            <xm:f>Desplegables!$C$2:$C$10</xm:f>
          </x14:formula1>
          <xm:sqref>D10:E10</xm:sqref>
        </x14:dataValidation>
        <x14:dataValidation type="list" allowBlank="1" showInputMessage="1" showErrorMessage="1" xr:uid="{BDD7E488-DFA4-4FDC-9EC4-C4C3AF833D7C}">
          <x14:formula1>
            <xm:f>Desplegables!$B$2:$B$15</xm:f>
          </x14:formula1>
          <xm:sqref>J8:K8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50946-31F7-4CE0-973D-A2DF0816B239}">
  <sheetPr>
    <tabColor rgb="FF00B0F0"/>
  </sheetPr>
  <dimension ref="B1:Y28"/>
  <sheetViews>
    <sheetView topLeftCell="A13" workbookViewId="0">
      <selection activeCell="M25" sqref="M25:T25"/>
    </sheetView>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ol min="22" max="22" width="12.375" style="13" customWidth="1"/>
    <col min="23" max="23" width="15.5" style="13" customWidth="1"/>
    <col min="24" max="24" width="13.75" style="13" customWidth="1"/>
    <col min="25" max="25" width="16.75" style="13" customWidth="1"/>
    <col min="26" max="16384" width="11" style="13"/>
  </cols>
  <sheetData>
    <row r="1" spans="2:25" ht="2.25" customHeight="1"/>
    <row r="2" spans="2:25" ht="28.5" customHeight="1">
      <c r="B2" s="99"/>
      <c r="C2" s="103" t="s">
        <v>21</v>
      </c>
      <c r="D2" s="103"/>
      <c r="E2" s="103"/>
      <c r="F2" s="103"/>
      <c r="G2" s="103"/>
      <c r="H2" s="103"/>
      <c r="I2" s="103"/>
      <c r="J2" s="103"/>
      <c r="K2" s="103"/>
      <c r="L2" s="103"/>
      <c r="M2" s="103"/>
      <c r="N2" s="103"/>
      <c r="O2" s="103"/>
      <c r="P2" s="103"/>
      <c r="Q2" s="103"/>
      <c r="R2" s="103"/>
      <c r="S2" s="103"/>
      <c r="T2" s="103"/>
      <c r="U2" s="103"/>
      <c r="V2" s="103"/>
      <c r="W2" s="103"/>
      <c r="X2" s="103"/>
      <c r="Y2" s="100"/>
    </row>
    <row r="3" spans="2:25" ht="28.5" customHeight="1">
      <c r="B3" s="99"/>
      <c r="C3" s="103" t="s">
        <v>31</v>
      </c>
      <c r="D3" s="103"/>
      <c r="E3" s="103"/>
      <c r="F3" s="103"/>
      <c r="G3" s="103"/>
      <c r="H3" s="103"/>
      <c r="I3" s="103"/>
      <c r="J3" s="103"/>
      <c r="K3" s="103"/>
      <c r="L3" s="103"/>
      <c r="M3" s="103"/>
      <c r="N3" s="103"/>
      <c r="O3" s="103"/>
      <c r="P3" s="103"/>
      <c r="Q3" s="103"/>
      <c r="R3" s="103"/>
      <c r="S3" s="103"/>
      <c r="T3" s="103"/>
      <c r="U3" s="103"/>
      <c r="V3" s="103"/>
      <c r="W3" s="103"/>
      <c r="X3" s="103"/>
      <c r="Y3" s="101"/>
    </row>
    <row r="4" spans="2:25" ht="28.5" customHeight="1">
      <c r="B4" s="99"/>
      <c r="C4" s="104" t="s">
        <v>15</v>
      </c>
      <c r="D4" s="104"/>
      <c r="E4" s="104"/>
      <c r="F4" s="104"/>
      <c r="G4" s="104"/>
      <c r="H4" s="104"/>
      <c r="I4" s="104"/>
      <c r="J4" s="104"/>
      <c r="K4" s="104"/>
      <c r="L4" s="104"/>
      <c r="M4" s="104"/>
      <c r="N4" s="104"/>
      <c r="O4" s="104"/>
      <c r="P4" s="104"/>
      <c r="Q4" s="104" t="s">
        <v>32</v>
      </c>
      <c r="R4" s="104"/>
      <c r="S4" s="104"/>
      <c r="T4" s="104"/>
      <c r="U4" s="104"/>
      <c r="V4" s="104"/>
      <c r="W4" s="104"/>
      <c r="X4" s="104"/>
      <c r="Y4" s="102"/>
    </row>
    <row r="5" spans="2:25" ht="7.5" customHeight="1"/>
    <row r="6" spans="2:25" ht="22.5" customHeight="1">
      <c r="B6" s="93" t="s">
        <v>13</v>
      </c>
      <c r="C6" s="93"/>
      <c r="D6" s="93"/>
      <c r="E6" s="93"/>
      <c r="F6" s="93"/>
      <c r="G6" s="93"/>
      <c r="H6" s="93"/>
      <c r="I6" s="93"/>
      <c r="J6" s="93"/>
      <c r="K6" s="93"/>
      <c r="L6" s="93"/>
      <c r="M6" s="93"/>
      <c r="N6" s="93"/>
      <c r="O6" s="93"/>
      <c r="P6" s="93"/>
      <c r="Q6" s="93"/>
      <c r="R6" s="93"/>
      <c r="S6" s="93"/>
      <c r="T6" s="93"/>
      <c r="U6" s="93"/>
      <c r="V6" s="93"/>
      <c r="W6" s="93"/>
      <c r="X6" s="93"/>
      <c r="Y6" s="93"/>
    </row>
    <row r="7" spans="2:25" ht="3.75" customHeight="1"/>
    <row r="8" spans="2:25" ht="76.5" customHeight="1">
      <c r="B8" s="94" t="s">
        <v>33</v>
      </c>
      <c r="C8" s="94"/>
      <c r="D8" s="95" t="s">
        <v>57</v>
      </c>
      <c r="E8" s="95"/>
      <c r="F8" s="95"/>
      <c r="G8" s="95"/>
      <c r="H8" s="94" t="s">
        <v>40</v>
      </c>
      <c r="I8" s="94"/>
      <c r="J8" s="95"/>
      <c r="K8" s="95"/>
      <c r="L8" s="97" t="s">
        <v>82</v>
      </c>
      <c r="M8" s="97"/>
      <c r="N8" s="14" t="str">
        <f>+'Gestion Admon_Logistica'!B9</f>
        <v>PAII -09</v>
      </c>
      <c r="O8" s="96" t="s">
        <v>25</v>
      </c>
      <c r="P8" s="96"/>
      <c r="Q8" s="98" t="str">
        <f>+'Gestion Admon_Logistica'!D9</f>
        <v xml:space="preserve">Actualizar junto con el arrendatario los inventarios de los muebles y equipos propios y en arrendamiento de la Empresa. </v>
      </c>
      <c r="R8" s="98"/>
      <c r="S8" s="98"/>
      <c r="T8" s="57" t="s">
        <v>83</v>
      </c>
      <c r="U8" s="62">
        <f>+'Gestion Admon_Logistica'!C9</f>
        <v>0.1</v>
      </c>
      <c r="V8" s="59" t="s">
        <v>41</v>
      </c>
      <c r="W8" s="48" t="str">
        <f>+'Gestion Admon_Logistica'!E9</f>
        <v>Inventarios EMB</v>
      </c>
      <c r="X8" s="59" t="s">
        <v>87</v>
      </c>
      <c r="Y8" s="81" t="str">
        <f>+'Gestion Admon_Logistica'!F9</f>
        <v>Medir el avance de la actualización de los inventarios de la EMB</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54.75" customHeight="1">
      <c r="B10" s="97" t="s">
        <v>27</v>
      </c>
      <c r="C10" s="97"/>
      <c r="D10" s="107" t="str">
        <f>+'Gestion Admon_Logistica'!H9</f>
        <v xml:space="preserve">Eficacia </v>
      </c>
      <c r="E10" s="107"/>
      <c r="F10" s="97" t="s">
        <v>9</v>
      </c>
      <c r="G10" s="97"/>
      <c r="H10" s="107" t="str">
        <f>+'Gestion Admon_Logistica'!G9</f>
        <v>Porcentaje</v>
      </c>
      <c r="I10" s="107"/>
      <c r="J10" s="57" t="s">
        <v>10</v>
      </c>
      <c r="K10" s="95" t="s">
        <v>3</v>
      </c>
      <c r="L10" s="95"/>
      <c r="M10" s="108" t="s">
        <v>77</v>
      </c>
      <c r="N10" s="109"/>
      <c r="O10" s="110" t="str">
        <f>+'Gestion Admon_Logistica'!I9</f>
        <v>Base control de activos EMB</v>
      </c>
      <c r="P10" s="111"/>
      <c r="Q10" s="112"/>
      <c r="R10" s="59" t="s">
        <v>96</v>
      </c>
      <c r="S10" s="95" t="str">
        <f>+'Gestion Admon_Logistica'!J9</f>
        <v>(No. De actualización ejecutadas/ 2 actualizaciones programadas)*100</v>
      </c>
      <c r="T10" s="95"/>
      <c r="U10" s="57" t="s">
        <v>8</v>
      </c>
      <c r="V10" s="120">
        <f>+'Gestion Admon_Logistica'!L9</f>
        <v>2</v>
      </c>
      <c r="W10" s="121"/>
      <c r="X10" s="59" t="s">
        <v>84</v>
      </c>
      <c r="Y10" s="50" t="s">
        <v>163</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89" t="s">
        <v>80</v>
      </c>
      <c r="C13" s="89"/>
      <c r="D13" s="89"/>
      <c r="E13" s="89"/>
      <c r="F13" s="89"/>
      <c r="G13" s="89"/>
      <c r="H13" s="89"/>
      <c r="I13" s="89"/>
      <c r="J13" s="89"/>
      <c r="K13" s="89"/>
      <c r="L13" s="89"/>
      <c r="M13" s="89"/>
      <c r="N13" s="89"/>
      <c r="O13" s="89"/>
      <c r="P13" s="89"/>
      <c r="Q13" s="89"/>
      <c r="R13" s="89"/>
      <c r="S13" s="89"/>
      <c r="T13" s="89"/>
      <c r="U13" s="89"/>
      <c r="V13" s="89"/>
      <c r="W13" s="89"/>
      <c r="X13" s="89"/>
      <c r="Y13" s="89"/>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57" t="s">
        <v>0</v>
      </c>
      <c r="D15" s="57" t="s">
        <v>11</v>
      </c>
      <c r="E15" s="57" t="s">
        <v>12</v>
      </c>
      <c r="F15" s="57" t="s">
        <v>20</v>
      </c>
      <c r="G15" s="22"/>
      <c r="H15" s="97" t="s">
        <v>78</v>
      </c>
      <c r="I15" s="97"/>
      <c r="J15" s="97"/>
      <c r="K15" s="97"/>
      <c r="L15" s="97"/>
      <c r="M15" s="97"/>
      <c r="N15" s="97"/>
      <c r="O15" s="97"/>
      <c r="P15" s="97"/>
      <c r="Q15" s="97"/>
      <c r="R15" s="97"/>
      <c r="S15" s="97"/>
      <c r="T15" s="97"/>
      <c r="U15" s="22"/>
      <c r="V15" s="23"/>
      <c r="W15" s="23"/>
      <c r="X15" s="23"/>
      <c r="Y15" s="24"/>
    </row>
    <row r="16" spans="2:25" ht="52.5" customHeight="1">
      <c r="B16" s="21"/>
      <c r="C16" s="25" t="s">
        <v>16</v>
      </c>
      <c r="D16" s="60">
        <f>(+'Gestion Admon_Logistica'!P$9*100%)/'Gestion Admon_Logistica'!$L$9</f>
        <v>0</v>
      </c>
      <c r="E16" s="62">
        <v>0</v>
      </c>
      <c r="F16" s="27">
        <v>0</v>
      </c>
      <c r="G16" s="22"/>
      <c r="H16" s="105"/>
      <c r="I16" s="105"/>
      <c r="J16" s="105"/>
      <c r="K16" s="105"/>
      <c r="L16" s="105"/>
      <c r="M16" s="105"/>
      <c r="N16" s="105"/>
      <c r="O16" s="105"/>
      <c r="P16" s="105"/>
      <c r="Q16" s="105"/>
      <c r="R16" s="105"/>
      <c r="S16" s="105"/>
      <c r="T16" s="105"/>
      <c r="U16" s="28"/>
      <c r="V16" s="28"/>
      <c r="W16" s="28"/>
      <c r="X16" s="28"/>
      <c r="Y16" s="24"/>
    </row>
    <row r="17" spans="2:25" ht="52.5" customHeight="1">
      <c r="B17" s="21"/>
      <c r="C17" s="25" t="s">
        <v>17</v>
      </c>
      <c r="D17" s="60">
        <f>(+'Gestion Admon_Logistica'!Q$9*100%)/'Gestion Admon_Logistica'!$L$9</f>
        <v>0.5</v>
      </c>
      <c r="E17" s="60">
        <v>0</v>
      </c>
      <c r="F17" s="27">
        <v>0</v>
      </c>
      <c r="G17" s="22"/>
      <c r="H17" s="105"/>
      <c r="I17" s="105"/>
      <c r="J17" s="105"/>
      <c r="K17" s="105"/>
      <c r="L17" s="105"/>
      <c r="M17" s="105"/>
      <c r="N17" s="105"/>
      <c r="O17" s="105"/>
      <c r="P17" s="105"/>
      <c r="Q17" s="105"/>
      <c r="R17" s="105"/>
      <c r="S17" s="105"/>
      <c r="T17" s="105"/>
      <c r="U17" s="28"/>
      <c r="V17" s="97" t="s">
        <v>81</v>
      </c>
      <c r="W17" s="97"/>
      <c r="X17" s="41"/>
      <c r="Y17" s="24"/>
    </row>
    <row r="18" spans="2:25" ht="52.5" customHeight="1">
      <c r="B18" s="21"/>
      <c r="C18" s="25" t="s">
        <v>18</v>
      </c>
      <c r="D18" s="60">
        <f>(+'Gestion Admon_Logistica'!R$9*100%)/'Gestion Admon_Logistica'!$L$9</f>
        <v>0</v>
      </c>
      <c r="E18" s="60">
        <v>0</v>
      </c>
      <c r="F18" s="27">
        <v>0</v>
      </c>
      <c r="G18" s="22"/>
      <c r="H18" s="105"/>
      <c r="I18" s="105"/>
      <c r="J18" s="105"/>
      <c r="K18" s="105"/>
      <c r="L18" s="105"/>
      <c r="M18" s="105"/>
      <c r="N18" s="105"/>
      <c r="O18" s="105"/>
      <c r="P18" s="105"/>
      <c r="Q18" s="105"/>
      <c r="R18" s="105"/>
      <c r="S18" s="105"/>
      <c r="T18" s="105"/>
      <c r="U18" s="28"/>
      <c r="V18" s="119">
        <f>+'Gestion Admon_Logistica'!K9</f>
        <v>2</v>
      </c>
      <c r="W18" s="119"/>
      <c r="X18" s="42"/>
      <c r="Y18" s="24"/>
    </row>
    <row r="19" spans="2:25" ht="52.5" customHeight="1">
      <c r="B19" s="21"/>
      <c r="C19" s="25" t="s">
        <v>19</v>
      </c>
      <c r="D19" s="60">
        <f>(+'Gestion Admon_Logistica'!S$9*100%)/'Gestion Admon_Logistica'!$L$9</f>
        <v>0.5</v>
      </c>
      <c r="E19" s="60">
        <v>0</v>
      </c>
      <c r="F19" s="27">
        <f t="shared" ref="F19:F20" si="0">E19/D19</f>
        <v>0</v>
      </c>
      <c r="G19" s="22"/>
      <c r="H19" s="105"/>
      <c r="I19" s="105"/>
      <c r="J19" s="105"/>
      <c r="K19" s="105"/>
      <c r="L19" s="105"/>
      <c r="M19" s="105"/>
      <c r="N19" s="105"/>
      <c r="O19" s="105"/>
      <c r="P19" s="105"/>
      <c r="Q19" s="105"/>
      <c r="R19" s="105"/>
      <c r="S19" s="105"/>
      <c r="T19" s="105"/>
      <c r="U19" s="28"/>
      <c r="V19" s="113"/>
      <c r="W19" s="113"/>
      <c r="X19" s="58"/>
      <c r="Y19" s="24"/>
    </row>
    <row r="20" spans="2:25" ht="52.5" customHeight="1">
      <c r="B20" s="21"/>
      <c r="C20" s="30" t="s">
        <v>14</v>
      </c>
      <c r="D20" s="80">
        <f>SUM(D16:D19)</f>
        <v>1</v>
      </c>
      <c r="E20" s="31">
        <f>SUM(E16:E19)</f>
        <v>0</v>
      </c>
      <c r="F20" s="32">
        <f t="shared" si="0"/>
        <v>0</v>
      </c>
      <c r="G20" s="22"/>
      <c r="H20" s="105"/>
      <c r="I20" s="105"/>
      <c r="J20" s="105"/>
      <c r="K20" s="105"/>
      <c r="L20" s="105"/>
      <c r="M20" s="105"/>
      <c r="N20" s="105"/>
      <c r="O20" s="105"/>
      <c r="P20" s="105"/>
      <c r="Q20" s="105"/>
      <c r="R20" s="105"/>
      <c r="S20" s="105"/>
      <c r="T20" s="105"/>
      <c r="U20" s="28"/>
      <c r="V20" s="22"/>
      <c r="W20" s="22"/>
      <c r="X20" s="22"/>
      <c r="Y20" s="24"/>
    </row>
    <row r="21" spans="2:25">
      <c r="B21" s="33"/>
      <c r="C21" s="34"/>
      <c r="D21" s="34"/>
      <c r="E21" s="34"/>
      <c r="F21" s="34"/>
      <c r="G21" s="34"/>
      <c r="H21" s="34"/>
      <c r="I21" s="34"/>
      <c r="J21" s="34"/>
      <c r="K21" s="34"/>
      <c r="L21" s="34"/>
      <c r="M21" s="34"/>
      <c r="N21" s="34"/>
      <c r="O21" s="34"/>
      <c r="P21" s="34"/>
      <c r="Q21" s="34"/>
      <c r="R21" s="34"/>
      <c r="S21" s="34"/>
      <c r="T21" s="34"/>
      <c r="U21" s="34"/>
      <c r="V21" s="34"/>
      <c r="W21" s="34"/>
      <c r="X21" s="34"/>
      <c r="Y21" s="35"/>
    </row>
    <row r="22" spans="2:25" ht="7.5" customHeight="1"/>
    <row r="23" spans="2:25" ht="27" customHeight="1">
      <c r="B23" s="89" t="s">
        <v>79</v>
      </c>
      <c r="C23" s="89"/>
      <c r="D23" s="89"/>
      <c r="E23" s="89"/>
      <c r="F23" s="89"/>
      <c r="G23" s="89"/>
      <c r="H23" s="89"/>
      <c r="I23" s="89"/>
      <c r="J23" s="89"/>
      <c r="K23" s="89"/>
      <c r="L23" s="89"/>
      <c r="M23" s="89"/>
      <c r="N23" s="89"/>
      <c r="O23" s="89"/>
      <c r="P23" s="89"/>
      <c r="Q23" s="89"/>
      <c r="R23" s="89"/>
      <c r="S23" s="89"/>
      <c r="T23" s="89"/>
      <c r="U23" s="89"/>
      <c r="V23" s="89"/>
      <c r="W23" s="89"/>
      <c r="X23" s="89"/>
      <c r="Y23" s="89"/>
    </row>
    <row r="24" spans="2:25" ht="32.25" customHeight="1">
      <c r="B24" s="36" t="s">
        <v>0</v>
      </c>
      <c r="C24" s="116" t="s">
        <v>164</v>
      </c>
      <c r="D24" s="117"/>
      <c r="E24" s="117"/>
      <c r="F24" s="117"/>
      <c r="G24" s="117"/>
      <c r="H24" s="117"/>
      <c r="I24" s="117"/>
      <c r="J24" s="117"/>
      <c r="K24" s="117"/>
      <c r="L24" s="118"/>
      <c r="M24" s="116" t="s">
        <v>86</v>
      </c>
      <c r="N24" s="117"/>
      <c r="O24" s="117"/>
      <c r="P24" s="117"/>
      <c r="Q24" s="117"/>
      <c r="R24" s="117"/>
      <c r="S24" s="117"/>
      <c r="T24" s="118"/>
      <c r="U24" s="116" t="s">
        <v>85</v>
      </c>
      <c r="V24" s="117"/>
      <c r="W24" s="117"/>
      <c r="X24" s="117"/>
      <c r="Y24" s="118"/>
    </row>
    <row r="25" spans="2:25" ht="98.25" customHeight="1">
      <c r="B25" s="37" t="s">
        <v>16</v>
      </c>
      <c r="C25" s="110" t="s">
        <v>173</v>
      </c>
      <c r="D25" s="111"/>
      <c r="E25" s="111"/>
      <c r="F25" s="111"/>
      <c r="G25" s="111"/>
      <c r="H25" s="111"/>
      <c r="I25" s="111"/>
      <c r="J25" s="111"/>
      <c r="K25" s="111"/>
      <c r="L25" s="112"/>
      <c r="M25" s="90" t="s">
        <v>184</v>
      </c>
      <c r="N25" s="91"/>
      <c r="O25" s="91"/>
      <c r="P25" s="91"/>
      <c r="Q25" s="91"/>
      <c r="R25" s="91"/>
      <c r="S25" s="91"/>
      <c r="T25" s="92"/>
      <c r="U25" s="90" t="s">
        <v>184</v>
      </c>
      <c r="V25" s="91"/>
      <c r="W25" s="91"/>
      <c r="X25" s="91"/>
      <c r="Y25" s="92"/>
    </row>
    <row r="26" spans="2:25" ht="98.25" customHeight="1">
      <c r="B26" s="25" t="s">
        <v>17</v>
      </c>
      <c r="C26" s="90"/>
      <c r="D26" s="91"/>
      <c r="E26" s="91"/>
      <c r="F26" s="91"/>
      <c r="G26" s="91"/>
      <c r="H26" s="91"/>
      <c r="I26" s="91"/>
      <c r="J26" s="91"/>
      <c r="K26" s="91"/>
      <c r="L26" s="92"/>
      <c r="M26" s="90"/>
      <c r="N26" s="91"/>
      <c r="O26" s="91"/>
      <c r="P26" s="91"/>
      <c r="Q26" s="91"/>
      <c r="R26" s="91"/>
      <c r="S26" s="91"/>
      <c r="T26" s="92"/>
      <c r="U26" s="90"/>
      <c r="V26" s="91"/>
      <c r="W26" s="91"/>
      <c r="X26" s="91"/>
      <c r="Y26" s="92"/>
    </row>
    <row r="27" spans="2:25" ht="98.25" customHeight="1">
      <c r="B27" s="25" t="s">
        <v>18</v>
      </c>
      <c r="C27" s="90"/>
      <c r="D27" s="91"/>
      <c r="E27" s="91"/>
      <c r="F27" s="91"/>
      <c r="G27" s="91"/>
      <c r="H27" s="91"/>
      <c r="I27" s="91"/>
      <c r="J27" s="91"/>
      <c r="K27" s="91"/>
      <c r="L27" s="92"/>
      <c r="M27" s="90"/>
      <c r="N27" s="91"/>
      <c r="O27" s="91"/>
      <c r="P27" s="91"/>
      <c r="Q27" s="91"/>
      <c r="R27" s="91"/>
      <c r="S27" s="91"/>
      <c r="T27" s="92"/>
      <c r="U27" s="90"/>
      <c r="V27" s="91"/>
      <c r="W27" s="91"/>
      <c r="X27" s="91"/>
      <c r="Y27" s="92"/>
    </row>
    <row r="28" spans="2:25" ht="98.25" customHeight="1">
      <c r="B28" s="25" t="s">
        <v>19</v>
      </c>
      <c r="C28" s="90"/>
      <c r="D28" s="91"/>
      <c r="E28" s="91"/>
      <c r="F28" s="91"/>
      <c r="G28" s="91"/>
      <c r="H28" s="91"/>
      <c r="I28" s="91"/>
      <c r="J28" s="91"/>
      <c r="K28" s="91"/>
      <c r="L28" s="92"/>
      <c r="M28" s="90"/>
      <c r="N28" s="91"/>
      <c r="O28" s="91"/>
      <c r="P28" s="91"/>
      <c r="Q28" s="91"/>
      <c r="R28" s="91"/>
      <c r="S28" s="91"/>
      <c r="T28" s="92"/>
      <c r="U28" s="90"/>
      <c r="V28" s="91"/>
      <c r="W28" s="91"/>
      <c r="X28" s="91"/>
      <c r="Y28" s="92"/>
    </row>
  </sheetData>
  <mergeCells count="45">
    <mergeCell ref="C28:L28"/>
    <mergeCell ref="M28:T28"/>
    <mergeCell ref="U28:Y28"/>
    <mergeCell ref="C26:L26"/>
    <mergeCell ref="M26:T26"/>
    <mergeCell ref="U26:Y26"/>
    <mergeCell ref="C27:L27"/>
    <mergeCell ref="M27:T27"/>
    <mergeCell ref="U27:Y27"/>
    <mergeCell ref="B23:Y23"/>
    <mergeCell ref="C24:L24"/>
    <mergeCell ref="M24:T24"/>
    <mergeCell ref="U24:Y24"/>
    <mergeCell ref="C25:L25"/>
    <mergeCell ref="M25:T25"/>
    <mergeCell ref="U25:Y25"/>
    <mergeCell ref="H16:T20"/>
    <mergeCell ref="V17:W17"/>
    <mergeCell ref="V18:W18"/>
    <mergeCell ref="V19:W19"/>
    <mergeCell ref="B10:C10"/>
    <mergeCell ref="D10:E10"/>
    <mergeCell ref="F10:G10"/>
    <mergeCell ref="H10:I10"/>
    <mergeCell ref="K10:L10"/>
    <mergeCell ref="M10:N10"/>
    <mergeCell ref="O10:Q10"/>
    <mergeCell ref="S10:T10"/>
    <mergeCell ref="V10:W10"/>
    <mergeCell ref="B13:Y13"/>
    <mergeCell ref="H15:T15"/>
    <mergeCell ref="B6:Y6"/>
    <mergeCell ref="B8:C8"/>
    <mergeCell ref="D8:G8"/>
    <mergeCell ref="H8:I8"/>
    <mergeCell ref="J8:K8"/>
    <mergeCell ref="L8:M8"/>
    <mergeCell ref="O8:P8"/>
    <mergeCell ref="Q8:S8"/>
    <mergeCell ref="B2:B4"/>
    <mergeCell ref="C2:X2"/>
    <mergeCell ref="Y2:Y4"/>
    <mergeCell ref="C3:X3"/>
    <mergeCell ref="C4:P4"/>
    <mergeCell ref="Q4:X4"/>
  </mergeCells>
  <pageMargins left="0.7" right="0.7" top="0.75" bottom="0.75" header="0.3" footer="0.3"/>
  <drawing r:id="rId1"/>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24E63802-847B-425E-883C-CCC06789BAE0}">
          <x14:formula1>
            <xm:f>Desplegables!$B$2:$B$15</xm:f>
          </x14:formula1>
          <xm:sqref>J8:K8</xm:sqref>
        </x14:dataValidation>
        <x14:dataValidation type="list" allowBlank="1" showInputMessage="1" showErrorMessage="1" xr:uid="{4C99FDD0-D8D8-410B-A14A-531B3EB492EF}">
          <x14:formula1>
            <xm:f>Desplegables!$C$2:$C$10</xm:f>
          </x14:formula1>
          <xm:sqref>D10:E10</xm:sqref>
        </x14:dataValidation>
        <x14:dataValidation type="list" allowBlank="1" showInputMessage="1" showErrorMessage="1" xr:uid="{D39104F7-C475-4FC6-89B3-69848DEC7E54}">
          <x14:formula1>
            <xm:f>Desplegables!$D$2:$D$5</xm:f>
          </x14:formula1>
          <xm:sqref>K10:L10</xm:sqref>
        </x14:dataValidation>
        <x14:dataValidation type="list" allowBlank="1" showInputMessage="1" showErrorMessage="1" xr:uid="{E51CB6E1-4AEA-4387-9842-7D50B488FDBF}">
          <x14:formula1>
            <xm:f>Desplegables!$A$2:$A$22</xm:f>
          </x14:formula1>
          <xm:sqref>D8:G8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2FC35-AE4D-4758-94B4-A485A5226AC4}">
  <sheetPr>
    <tabColor rgb="FF00B0F0"/>
  </sheetPr>
  <dimension ref="B1:Y28"/>
  <sheetViews>
    <sheetView topLeftCell="B19" workbookViewId="0">
      <selection activeCell="M25" sqref="M25:T25"/>
    </sheetView>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ol min="22" max="22" width="12.375" style="13" customWidth="1"/>
    <col min="23" max="23" width="15.5" style="13" customWidth="1"/>
    <col min="24" max="24" width="13.75" style="13" customWidth="1"/>
    <col min="25" max="25" width="16.75" style="13" customWidth="1"/>
    <col min="26" max="16384" width="11" style="13"/>
  </cols>
  <sheetData>
    <row r="1" spans="2:25" ht="2.25" customHeight="1"/>
    <row r="2" spans="2:25" ht="28.5" customHeight="1">
      <c r="B2" s="99"/>
      <c r="C2" s="103" t="s">
        <v>21</v>
      </c>
      <c r="D2" s="103"/>
      <c r="E2" s="103"/>
      <c r="F2" s="103"/>
      <c r="G2" s="103"/>
      <c r="H2" s="103"/>
      <c r="I2" s="103"/>
      <c r="J2" s="103"/>
      <c r="K2" s="103"/>
      <c r="L2" s="103"/>
      <c r="M2" s="103"/>
      <c r="N2" s="103"/>
      <c r="O2" s="103"/>
      <c r="P2" s="103"/>
      <c r="Q2" s="103"/>
      <c r="R2" s="103"/>
      <c r="S2" s="103"/>
      <c r="T2" s="103"/>
      <c r="U2" s="103"/>
      <c r="V2" s="103"/>
      <c r="W2" s="103"/>
      <c r="X2" s="103"/>
      <c r="Y2" s="100"/>
    </row>
    <row r="3" spans="2:25" ht="28.5" customHeight="1">
      <c r="B3" s="99"/>
      <c r="C3" s="103" t="s">
        <v>31</v>
      </c>
      <c r="D3" s="103"/>
      <c r="E3" s="103"/>
      <c r="F3" s="103"/>
      <c r="G3" s="103"/>
      <c r="H3" s="103"/>
      <c r="I3" s="103"/>
      <c r="J3" s="103"/>
      <c r="K3" s="103"/>
      <c r="L3" s="103"/>
      <c r="M3" s="103"/>
      <c r="N3" s="103"/>
      <c r="O3" s="103"/>
      <c r="P3" s="103"/>
      <c r="Q3" s="103"/>
      <c r="R3" s="103"/>
      <c r="S3" s="103"/>
      <c r="T3" s="103"/>
      <c r="U3" s="103"/>
      <c r="V3" s="103"/>
      <c r="W3" s="103"/>
      <c r="X3" s="103"/>
      <c r="Y3" s="101"/>
    </row>
    <row r="4" spans="2:25" ht="28.5" customHeight="1">
      <c r="B4" s="99"/>
      <c r="C4" s="104" t="s">
        <v>15</v>
      </c>
      <c r="D4" s="104"/>
      <c r="E4" s="104"/>
      <c r="F4" s="104"/>
      <c r="G4" s="104"/>
      <c r="H4" s="104"/>
      <c r="I4" s="104"/>
      <c r="J4" s="104"/>
      <c r="K4" s="104"/>
      <c r="L4" s="104"/>
      <c r="M4" s="104"/>
      <c r="N4" s="104"/>
      <c r="O4" s="104"/>
      <c r="P4" s="104"/>
      <c r="Q4" s="104" t="s">
        <v>32</v>
      </c>
      <c r="R4" s="104"/>
      <c r="S4" s="104"/>
      <c r="T4" s="104"/>
      <c r="U4" s="104"/>
      <c r="V4" s="104"/>
      <c r="W4" s="104"/>
      <c r="X4" s="104"/>
      <c r="Y4" s="102"/>
    </row>
    <row r="5" spans="2:25" ht="7.5" customHeight="1"/>
    <row r="6" spans="2:25" ht="22.5" customHeight="1">
      <c r="B6" s="93" t="s">
        <v>13</v>
      </c>
      <c r="C6" s="93"/>
      <c r="D6" s="93"/>
      <c r="E6" s="93"/>
      <c r="F6" s="93"/>
      <c r="G6" s="93"/>
      <c r="H6" s="93"/>
      <c r="I6" s="93"/>
      <c r="J6" s="93"/>
      <c r="K6" s="93"/>
      <c r="L6" s="93"/>
      <c r="M6" s="93"/>
      <c r="N6" s="93"/>
      <c r="O6" s="93"/>
      <c r="P6" s="93"/>
      <c r="Q6" s="93"/>
      <c r="R6" s="93"/>
      <c r="S6" s="93"/>
      <c r="T6" s="93"/>
      <c r="U6" s="93"/>
      <c r="V6" s="93"/>
      <c r="W6" s="93"/>
      <c r="X6" s="93"/>
      <c r="Y6" s="93"/>
    </row>
    <row r="7" spans="2:25" ht="3.75" customHeight="1"/>
    <row r="8" spans="2:25" ht="63" customHeight="1">
      <c r="B8" s="94" t="s">
        <v>33</v>
      </c>
      <c r="C8" s="94"/>
      <c r="D8" s="95" t="s">
        <v>57</v>
      </c>
      <c r="E8" s="95"/>
      <c r="F8" s="95"/>
      <c r="G8" s="95"/>
      <c r="H8" s="94" t="s">
        <v>40</v>
      </c>
      <c r="I8" s="94"/>
      <c r="J8" s="95"/>
      <c r="K8" s="95"/>
      <c r="L8" s="97" t="s">
        <v>82</v>
      </c>
      <c r="M8" s="97"/>
      <c r="N8" s="14" t="str">
        <f>+'Gestion Admon_Logistica'!B10</f>
        <v>PAII -10</v>
      </c>
      <c r="O8" s="96" t="s">
        <v>25</v>
      </c>
      <c r="P8" s="96"/>
      <c r="Q8" s="98" t="str">
        <f>+'Gestion Admon_Logistica'!D10</f>
        <v>Realizar el envío de los informes semestrales de Austeridad del Gasto a la Secretaria de Movilidad, de acuerdo con lo contemplado en el Decreto 492 de 2019</v>
      </c>
      <c r="R8" s="98"/>
      <c r="S8" s="98"/>
      <c r="T8" s="57" t="s">
        <v>83</v>
      </c>
      <c r="U8" s="62">
        <f>+'Gestion Admon_Logistica'!C10</f>
        <v>0.05</v>
      </c>
      <c r="V8" s="59" t="s">
        <v>41</v>
      </c>
      <c r="W8" s="48" t="str">
        <f>+'Gestion Admon_Logistica'!E10</f>
        <v>informes semestrales de Austeridad del Gasto a la Secretaria de Movilidad</v>
      </c>
      <c r="X8" s="59" t="s">
        <v>87</v>
      </c>
      <c r="Y8" s="81" t="str">
        <f>+'Gestion Admon_Logistica'!F10</f>
        <v>Medir el cumplimiento en el envió de los informes de austeridad de gasto a la secretaria de movilidad</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67.5" customHeight="1">
      <c r="B10" s="97" t="s">
        <v>27</v>
      </c>
      <c r="C10" s="97"/>
      <c r="D10" s="107" t="str">
        <f>+'Gestion Admon_Logistica'!H10</f>
        <v xml:space="preserve">Eficacia </v>
      </c>
      <c r="E10" s="107"/>
      <c r="F10" s="97" t="s">
        <v>9</v>
      </c>
      <c r="G10" s="97"/>
      <c r="H10" s="107" t="str">
        <f>+'Gestion Admon_Logistica'!G10</f>
        <v>Porcentaje</v>
      </c>
      <c r="I10" s="107"/>
      <c r="J10" s="57" t="s">
        <v>10</v>
      </c>
      <c r="K10" s="95" t="s">
        <v>3</v>
      </c>
      <c r="L10" s="95"/>
      <c r="M10" s="108" t="s">
        <v>77</v>
      </c>
      <c r="N10" s="109"/>
      <c r="O10" s="110" t="str">
        <f>+'Gestion Admon_Logistica'!I10</f>
        <v>Fuentes de información de austeridad del gasto</v>
      </c>
      <c r="P10" s="111"/>
      <c r="Q10" s="112"/>
      <c r="R10" s="59" t="s">
        <v>96</v>
      </c>
      <c r="S10" s="95" t="str">
        <f>+'Gestion Admon_Logistica'!J10</f>
        <v>(No. De envíos de informes de austeridad/ 2 informes de austeridad)*100</v>
      </c>
      <c r="T10" s="95"/>
      <c r="U10" s="57" t="s">
        <v>8</v>
      </c>
      <c r="V10" s="120">
        <f>+'Gestion Admon_Logistica'!L10</f>
        <v>2</v>
      </c>
      <c r="W10" s="121"/>
      <c r="X10" s="59" t="s">
        <v>84</v>
      </c>
      <c r="Y10" s="50" t="s">
        <v>163</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89" t="s">
        <v>80</v>
      </c>
      <c r="C13" s="89"/>
      <c r="D13" s="89"/>
      <c r="E13" s="89"/>
      <c r="F13" s="89"/>
      <c r="G13" s="89"/>
      <c r="H13" s="89"/>
      <c r="I13" s="89"/>
      <c r="J13" s="89"/>
      <c r="K13" s="89"/>
      <c r="L13" s="89"/>
      <c r="M13" s="89"/>
      <c r="N13" s="89"/>
      <c r="O13" s="89"/>
      <c r="P13" s="89"/>
      <c r="Q13" s="89"/>
      <c r="R13" s="89"/>
      <c r="S13" s="89"/>
      <c r="T13" s="89"/>
      <c r="U13" s="89"/>
      <c r="V13" s="89"/>
      <c r="W13" s="89"/>
      <c r="X13" s="89"/>
      <c r="Y13" s="89"/>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57" t="s">
        <v>0</v>
      </c>
      <c r="D15" s="57" t="s">
        <v>11</v>
      </c>
      <c r="E15" s="57" t="s">
        <v>12</v>
      </c>
      <c r="F15" s="57" t="s">
        <v>20</v>
      </c>
      <c r="G15" s="22"/>
      <c r="H15" s="97" t="s">
        <v>78</v>
      </c>
      <c r="I15" s="97"/>
      <c r="J15" s="97"/>
      <c r="K15" s="97"/>
      <c r="L15" s="97"/>
      <c r="M15" s="97"/>
      <c r="N15" s="97"/>
      <c r="O15" s="97"/>
      <c r="P15" s="97"/>
      <c r="Q15" s="97"/>
      <c r="R15" s="97"/>
      <c r="S15" s="97"/>
      <c r="T15" s="97"/>
      <c r="U15" s="22"/>
      <c r="V15" s="23"/>
      <c r="W15" s="23"/>
      <c r="X15" s="23"/>
      <c r="Y15" s="24"/>
    </row>
    <row r="16" spans="2:25" ht="52.5" customHeight="1">
      <c r="B16" s="21"/>
      <c r="C16" s="25" t="s">
        <v>16</v>
      </c>
      <c r="D16" s="60">
        <f>(+'Gestion Admon_Logistica'!P$10*100%)/'Gestion Admon_Logistica'!$L$10</f>
        <v>0.5</v>
      </c>
      <c r="E16" s="62">
        <v>0.5</v>
      </c>
      <c r="F16" s="27">
        <f>+E16/D16</f>
        <v>1</v>
      </c>
      <c r="G16" s="22"/>
      <c r="H16" s="105"/>
      <c r="I16" s="105"/>
      <c r="J16" s="105"/>
      <c r="K16" s="105"/>
      <c r="L16" s="105"/>
      <c r="M16" s="105"/>
      <c r="N16" s="105"/>
      <c r="O16" s="105"/>
      <c r="P16" s="105"/>
      <c r="Q16" s="105"/>
      <c r="R16" s="105"/>
      <c r="S16" s="105"/>
      <c r="T16" s="105"/>
      <c r="U16" s="28"/>
      <c r="V16" s="28"/>
      <c r="W16" s="28"/>
      <c r="X16" s="28"/>
      <c r="Y16" s="24"/>
    </row>
    <row r="17" spans="2:25" ht="52.5" customHeight="1">
      <c r="B17" s="21"/>
      <c r="C17" s="25" t="s">
        <v>17</v>
      </c>
      <c r="D17" s="60">
        <f>(+'Gestion Admon_Logistica'!Q$10*100%)/'Gestion Admon_Logistica'!$L$10</f>
        <v>0</v>
      </c>
      <c r="E17" s="60">
        <v>0</v>
      </c>
      <c r="F17" s="27">
        <v>0</v>
      </c>
      <c r="G17" s="22"/>
      <c r="H17" s="105"/>
      <c r="I17" s="105"/>
      <c r="J17" s="105"/>
      <c r="K17" s="105"/>
      <c r="L17" s="105"/>
      <c r="M17" s="105"/>
      <c r="N17" s="105"/>
      <c r="O17" s="105"/>
      <c r="P17" s="105"/>
      <c r="Q17" s="105"/>
      <c r="R17" s="105"/>
      <c r="S17" s="105"/>
      <c r="T17" s="105"/>
      <c r="U17" s="28"/>
      <c r="V17" s="97" t="s">
        <v>81</v>
      </c>
      <c r="W17" s="97"/>
      <c r="X17" s="41"/>
      <c r="Y17" s="24"/>
    </row>
    <row r="18" spans="2:25" ht="52.5" customHeight="1">
      <c r="B18" s="21"/>
      <c r="C18" s="25" t="s">
        <v>18</v>
      </c>
      <c r="D18" s="60">
        <f>(+'Gestion Admon_Logistica'!R$10*100%)/'Gestion Admon_Logistica'!$L$10</f>
        <v>0.5</v>
      </c>
      <c r="E18" s="60">
        <v>0</v>
      </c>
      <c r="F18" s="27">
        <f t="shared" ref="F18:F20" si="0">E18/D18</f>
        <v>0</v>
      </c>
      <c r="G18" s="22"/>
      <c r="H18" s="105"/>
      <c r="I18" s="105"/>
      <c r="J18" s="105"/>
      <c r="K18" s="105"/>
      <c r="L18" s="105"/>
      <c r="M18" s="105"/>
      <c r="N18" s="105"/>
      <c r="O18" s="105"/>
      <c r="P18" s="105"/>
      <c r="Q18" s="105"/>
      <c r="R18" s="105"/>
      <c r="S18" s="105"/>
      <c r="T18" s="105"/>
      <c r="U18" s="28"/>
      <c r="V18" s="119">
        <f>+'Gestion Admon_Logistica'!K10</f>
        <v>2</v>
      </c>
      <c r="W18" s="119"/>
      <c r="X18" s="42"/>
      <c r="Y18" s="24"/>
    </row>
    <row r="19" spans="2:25" ht="52.5" customHeight="1">
      <c r="B19" s="21"/>
      <c r="C19" s="25" t="s">
        <v>19</v>
      </c>
      <c r="D19" s="60">
        <f>(+'Gestion Admon_Logistica'!S$10*100%)/'Gestion Admon_Logistica'!$L$10</f>
        <v>0</v>
      </c>
      <c r="E19" s="60">
        <v>0</v>
      </c>
      <c r="F19" s="27">
        <v>0</v>
      </c>
      <c r="G19" s="22"/>
      <c r="H19" s="105"/>
      <c r="I19" s="105"/>
      <c r="J19" s="105"/>
      <c r="K19" s="105"/>
      <c r="L19" s="105"/>
      <c r="M19" s="105"/>
      <c r="N19" s="105"/>
      <c r="O19" s="105"/>
      <c r="P19" s="105"/>
      <c r="Q19" s="105"/>
      <c r="R19" s="105"/>
      <c r="S19" s="105"/>
      <c r="T19" s="105"/>
      <c r="U19" s="28"/>
      <c r="V19" s="113"/>
      <c r="W19" s="113"/>
      <c r="X19" s="58"/>
      <c r="Y19" s="24"/>
    </row>
    <row r="20" spans="2:25" ht="52.5" customHeight="1">
      <c r="B20" s="21"/>
      <c r="C20" s="30" t="s">
        <v>14</v>
      </c>
      <c r="D20" s="80">
        <f>SUM(D16:D19)</f>
        <v>1</v>
      </c>
      <c r="E20" s="31">
        <f>SUM(E16:E19)</f>
        <v>0.5</v>
      </c>
      <c r="F20" s="32">
        <f t="shared" si="0"/>
        <v>0.5</v>
      </c>
      <c r="G20" s="22"/>
      <c r="H20" s="105"/>
      <c r="I20" s="105"/>
      <c r="J20" s="105"/>
      <c r="K20" s="105"/>
      <c r="L20" s="105"/>
      <c r="M20" s="105"/>
      <c r="N20" s="105"/>
      <c r="O20" s="105"/>
      <c r="P20" s="105"/>
      <c r="Q20" s="105"/>
      <c r="R20" s="105"/>
      <c r="S20" s="105"/>
      <c r="T20" s="105"/>
      <c r="U20" s="28"/>
      <c r="V20" s="22"/>
      <c r="W20" s="22"/>
      <c r="X20" s="22"/>
      <c r="Y20" s="24"/>
    </row>
    <row r="21" spans="2:25">
      <c r="B21" s="33"/>
      <c r="C21" s="34"/>
      <c r="D21" s="34"/>
      <c r="E21" s="34"/>
      <c r="F21" s="34"/>
      <c r="G21" s="34"/>
      <c r="H21" s="34"/>
      <c r="I21" s="34"/>
      <c r="J21" s="34"/>
      <c r="K21" s="34"/>
      <c r="L21" s="34"/>
      <c r="M21" s="34"/>
      <c r="N21" s="34"/>
      <c r="O21" s="34"/>
      <c r="P21" s="34"/>
      <c r="Q21" s="34"/>
      <c r="R21" s="34"/>
      <c r="S21" s="34"/>
      <c r="T21" s="34"/>
      <c r="U21" s="34"/>
      <c r="V21" s="34"/>
      <c r="W21" s="34"/>
      <c r="X21" s="34"/>
      <c r="Y21" s="35"/>
    </row>
    <row r="22" spans="2:25" ht="7.5" customHeight="1"/>
    <row r="23" spans="2:25" ht="27" customHeight="1">
      <c r="B23" s="89" t="s">
        <v>79</v>
      </c>
      <c r="C23" s="89"/>
      <c r="D23" s="89"/>
      <c r="E23" s="89"/>
      <c r="F23" s="89"/>
      <c r="G23" s="89"/>
      <c r="H23" s="89"/>
      <c r="I23" s="89"/>
      <c r="J23" s="89"/>
      <c r="K23" s="89"/>
      <c r="L23" s="89"/>
      <c r="M23" s="89"/>
      <c r="N23" s="89"/>
      <c r="O23" s="89"/>
      <c r="P23" s="89"/>
      <c r="Q23" s="89"/>
      <c r="R23" s="89"/>
      <c r="S23" s="89"/>
      <c r="T23" s="89"/>
      <c r="U23" s="89"/>
      <c r="V23" s="89"/>
      <c r="W23" s="89"/>
      <c r="X23" s="89"/>
      <c r="Y23" s="89"/>
    </row>
    <row r="24" spans="2:25" ht="32.25" customHeight="1">
      <c r="B24" s="36" t="s">
        <v>0</v>
      </c>
      <c r="C24" s="116" t="s">
        <v>164</v>
      </c>
      <c r="D24" s="117"/>
      <c r="E24" s="117"/>
      <c r="F24" s="117"/>
      <c r="G24" s="117"/>
      <c r="H24" s="117"/>
      <c r="I24" s="117"/>
      <c r="J24" s="117"/>
      <c r="K24" s="117"/>
      <c r="L24" s="118"/>
      <c r="M24" s="116" t="s">
        <v>86</v>
      </c>
      <c r="N24" s="117"/>
      <c r="O24" s="117"/>
      <c r="P24" s="117"/>
      <c r="Q24" s="117"/>
      <c r="R24" s="117"/>
      <c r="S24" s="117"/>
      <c r="T24" s="118"/>
      <c r="U24" s="116" t="s">
        <v>85</v>
      </c>
      <c r="V24" s="117"/>
      <c r="W24" s="117"/>
      <c r="X24" s="117"/>
      <c r="Y24" s="118"/>
    </row>
    <row r="25" spans="2:25" ht="98.25" customHeight="1">
      <c r="B25" s="37" t="s">
        <v>16</v>
      </c>
      <c r="C25" s="110" t="s">
        <v>176</v>
      </c>
      <c r="D25" s="111"/>
      <c r="E25" s="111"/>
      <c r="F25" s="111"/>
      <c r="G25" s="111"/>
      <c r="H25" s="111"/>
      <c r="I25" s="111"/>
      <c r="J25" s="111"/>
      <c r="K25" s="111"/>
      <c r="L25" s="112"/>
      <c r="M25" s="90" t="s">
        <v>185</v>
      </c>
      <c r="N25" s="91"/>
      <c r="O25" s="91"/>
      <c r="P25" s="91"/>
      <c r="Q25" s="91"/>
      <c r="R25" s="91"/>
      <c r="S25" s="91"/>
      <c r="T25" s="92"/>
      <c r="U25" s="90" t="s">
        <v>175</v>
      </c>
      <c r="V25" s="91"/>
      <c r="W25" s="91"/>
      <c r="X25" s="91"/>
      <c r="Y25" s="92"/>
    </row>
    <row r="26" spans="2:25" ht="98.25" customHeight="1">
      <c r="B26" s="25" t="s">
        <v>17</v>
      </c>
      <c r="C26" s="90"/>
      <c r="D26" s="91"/>
      <c r="E26" s="91"/>
      <c r="F26" s="91"/>
      <c r="G26" s="91"/>
      <c r="H26" s="91"/>
      <c r="I26" s="91"/>
      <c r="J26" s="91"/>
      <c r="K26" s="91"/>
      <c r="L26" s="92"/>
      <c r="M26" s="90"/>
      <c r="N26" s="91"/>
      <c r="O26" s="91"/>
      <c r="P26" s="91"/>
      <c r="Q26" s="91"/>
      <c r="R26" s="91"/>
      <c r="S26" s="91"/>
      <c r="T26" s="92"/>
      <c r="U26" s="90"/>
      <c r="V26" s="91"/>
      <c r="W26" s="91"/>
      <c r="X26" s="91"/>
      <c r="Y26" s="92"/>
    </row>
    <row r="27" spans="2:25" ht="98.25" customHeight="1">
      <c r="B27" s="25" t="s">
        <v>18</v>
      </c>
      <c r="C27" s="90"/>
      <c r="D27" s="91"/>
      <c r="E27" s="91"/>
      <c r="F27" s="91"/>
      <c r="G27" s="91"/>
      <c r="H27" s="91"/>
      <c r="I27" s="91"/>
      <c r="J27" s="91"/>
      <c r="K27" s="91"/>
      <c r="L27" s="92"/>
      <c r="M27" s="90"/>
      <c r="N27" s="91"/>
      <c r="O27" s="91"/>
      <c r="P27" s="91"/>
      <c r="Q27" s="91"/>
      <c r="R27" s="91"/>
      <c r="S27" s="91"/>
      <c r="T27" s="92"/>
      <c r="U27" s="90"/>
      <c r="V27" s="91"/>
      <c r="W27" s="91"/>
      <c r="X27" s="91"/>
      <c r="Y27" s="92"/>
    </row>
    <row r="28" spans="2:25" ht="98.25" customHeight="1">
      <c r="B28" s="25" t="s">
        <v>19</v>
      </c>
      <c r="C28" s="90"/>
      <c r="D28" s="91"/>
      <c r="E28" s="91"/>
      <c r="F28" s="91"/>
      <c r="G28" s="91"/>
      <c r="H28" s="91"/>
      <c r="I28" s="91"/>
      <c r="J28" s="91"/>
      <c r="K28" s="91"/>
      <c r="L28" s="92"/>
      <c r="M28" s="90"/>
      <c r="N28" s="91"/>
      <c r="O28" s="91"/>
      <c r="P28" s="91"/>
      <c r="Q28" s="91"/>
      <c r="R28" s="91"/>
      <c r="S28" s="91"/>
      <c r="T28" s="92"/>
      <c r="U28" s="90"/>
      <c r="V28" s="91"/>
      <c r="W28" s="91"/>
      <c r="X28" s="91"/>
      <c r="Y28" s="92"/>
    </row>
  </sheetData>
  <mergeCells count="45">
    <mergeCell ref="C28:L28"/>
    <mergeCell ref="M28:T28"/>
    <mergeCell ref="U28:Y28"/>
    <mergeCell ref="C26:L26"/>
    <mergeCell ref="M26:T26"/>
    <mergeCell ref="U26:Y26"/>
    <mergeCell ref="C27:L27"/>
    <mergeCell ref="M27:T27"/>
    <mergeCell ref="U27:Y27"/>
    <mergeCell ref="B23:Y23"/>
    <mergeCell ref="C24:L24"/>
    <mergeCell ref="M24:T24"/>
    <mergeCell ref="U24:Y24"/>
    <mergeCell ref="C25:L25"/>
    <mergeCell ref="M25:T25"/>
    <mergeCell ref="U25:Y25"/>
    <mergeCell ref="H16:T20"/>
    <mergeCell ref="V17:W17"/>
    <mergeCell ref="V18:W18"/>
    <mergeCell ref="V19:W19"/>
    <mergeCell ref="B10:C10"/>
    <mergeCell ref="D10:E10"/>
    <mergeCell ref="F10:G10"/>
    <mergeCell ref="H10:I10"/>
    <mergeCell ref="K10:L10"/>
    <mergeCell ref="M10:N10"/>
    <mergeCell ref="O10:Q10"/>
    <mergeCell ref="S10:T10"/>
    <mergeCell ref="V10:W10"/>
    <mergeCell ref="B13:Y13"/>
    <mergeCell ref="H15:T15"/>
    <mergeCell ref="B6:Y6"/>
    <mergeCell ref="B8:C8"/>
    <mergeCell ref="D8:G8"/>
    <mergeCell ref="H8:I8"/>
    <mergeCell ref="J8:K8"/>
    <mergeCell ref="L8:M8"/>
    <mergeCell ref="O8:P8"/>
    <mergeCell ref="Q8:S8"/>
    <mergeCell ref="B2:B4"/>
    <mergeCell ref="C2:X2"/>
    <mergeCell ref="Y2:Y4"/>
    <mergeCell ref="C3:X3"/>
    <mergeCell ref="C4:P4"/>
    <mergeCell ref="Q4:X4"/>
  </mergeCell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4AB03FEA-0056-421E-9A9B-5DDD66C4E59C}">
          <x14:formula1>
            <xm:f>Desplegables!$A$2:$A$22</xm:f>
          </x14:formula1>
          <xm:sqref>D8:G8</xm:sqref>
        </x14:dataValidation>
        <x14:dataValidation type="list" allowBlank="1" showInputMessage="1" showErrorMessage="1" xr:uid="{43788CC7-6387-4FF5-84A0-12D0BD0B7D02}">
          <x14:formula1>
            <xm:f>Desplegables!$D$2:$D$5</xm:f>
          </x14:formula1>
          <xm:sqref>K10:L10</xm:sqref>
        </x14:dataValidation>
        <x14:dataValidation type="list" allowBlank="1" showInputMessage="1" showErrorMessage="1" xr:uid="{1863362E-9293-4D33-AE4C-3DE45D4FAE03}">
          <x14:formula1>
            <xm:f>Desplegables!$C$2:$C$10</xm:f>
          </x14:formula1>
          <xm:sqref>D10:E10</xm:sqref>
        </x14:dataValidation>
        <x14:dataValidation type="list" allowBlank="1" showInputMessage="1" showErrorMessage="1" xr:uid="{9C1AA9CB-876D-4ACE-8C1F-328B6DEAC709}">
          <x14:formula1>
            <xm:f>Desplegables!$B$2:$B$15</xm:f>
          </x14:formula1>
          <xm:sqref>J8:K8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1BD95-7101-451F-B3CA-7EAA4EDF7936}">
  <sheetPr>
    <tabColor rgb="FF3399FF"/>
  </sheetPr>
  <dimension ref="B1:Y28"/>
  <sheetViews>
    <sheetView topLeftCell="L22" workbookViewId="0">
      <selection activeCell="U25" sqref="U25:Y25"/>
    </sheetView>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ol min="22" max="22" width="12.375" style="13" customWidth="1"/>
    <col min="23" max="23" width="15.5" style="13" customWidth="1"/>
    <col min="24" max="24" width="13.75" style="13" customWidth="1"/>
    <col min="25" max="25" width="16.75" style="13" customWidth="1"/>
    <col min="26" max="16384" width="11" style="13"/>
  </cols>
  <sheetData>
    <row r="1" spans="2:25" ht="2.25" customHeight="1"/>
    <row r="2" spans="2:25" ht="28.5" customHeight="1">
      <c r="B2" s="99"/>
      <c r="C2" s="103" t="s">
        <v>21</v>
      </c>
      <c r="D2" s="103"/>
      <c r="E2" s="103"/>
      <c r="F2" s="103"/>
      <c r="G2" s="103"/>
      <c r="H2" s="103"/>
      <c r="I2" s="103"/>
      <c r="J2" s="103"/>
      <c r="K2" s="103"/>
      <c r="L2" s="103"/>
      <c r="M2" s="103"/>
      <c r="N2" s="103"/>
      <c r="O2" s="103"/>
      <c r="P2" s="103"/>
      <c r="Q2" s="103"/>
      <c r="R2" s="103"/>
      <c r="S2" s="103"/>
      <c r="T2" s="103"/>
      <c r="U2" s="103"/>
      <c r="V2" s="103"/>
      <c r="W2" s="103"/>
      <c r="X2" s="103"/>
      <c r="Y2" s="100"/>
    </row>
    <row r="3" spans="2:25" ht="28.5" customHeight="1">
      <c r="B3" s="99"/>
      <c r="C3" s="103" t="s">
        <v>31</v>
      </c>
      <c r="D3" s="103"/>
      <c r="E3" s="103"/>
      <c r="F3" s="103"/>
      <c r="G3" s="103"/>
      <c r="H3" s="103"/>
      <c r="I3" s="103"/>
      <c r="J3" s="103"/>
      <c r="K3" s="103"/>
      <c r="L3" s="103"/>
      <c r="M3" s="103"/>
      <c r="N3" s="103"/>
      <c r="O3" s="103"/>
      <c r="P3" s="103"/>
      <c r="Q3" s="103"/>
      <c r="R3" s="103"/>
      <c r="S3" s="103"/>
      <c r="T3" s="103"/>
      <c r="U3" s="103"/>
      <c r="V3" s="103"/>
      <c r="W3" s="103"/>
      <c r="X3" s="103"/>
      <c r="Y3" s="101"/>
    </row>
    <row r="4" spans="2:25" ht="28.5" customHeight="1">
      <c r="B4" s="99"/>
      <c r="C4" s="104" t="s">
        <v>15</v>
      </c>
      <c r="D4" s="104"/>
      <c r="E4" s="104"/>
      <c r="F4" s="104"/>
      <c r="G4" s="104"/>
      <c r="H4" s="104"/>
      <c r="I4" s="104"/>
      <c r="J4" s="104"/>
      <c r="K4" s="104"/>
      <c r="L4" s="104"/>
      <c r="M4" s="104"/>
      <c r="N4" s="104"/>
      <c r="O4" s="104"/>
      <c r="P4" s="104"/>
      <c r="Q4" s="104" t="s">
        <v>32</v>
      </c>
      <c r="R4" s="104"/>
      <c r="S4" s="104"/>
      <c r="T4" s="104"/>
      <c r="U4" s="104"/>
      <c r="V4" s="104"/>
      <c r="W4" s="104"/>
      <c r="X4" s="104"/>
      <c r="Y4" s="102"/>
    </row>
    <row r="5" spans="2:25" ht="7.5" customHeight="1"/>
    <row r="6" spans="2:25" ht="22.5" customHeight="1">
      <c r="B6" s="93" t="s">
        <v>13</v>
      </c>
      <c r="C6" s="93"/>
      <c r="D6" s="93"/>
      <c r="E6" s="93"/>
      <c r="F6" s="93"/>
      <c r="G6" s="93"/>
      <c r="H6" s="93"/>
      <c r="I6" s="93"/>
      <c r="J6" s="93"/>
      <c r="K6" s="93"/>
      <c r="L6" s="93"/>
      <c r="M6" s="93"/>
      <c r="N6" s="93"/>
      <c r="O6" s="93"/>
      <c r="P6" s="93"/>
      <c r="Q6" s="93"/>
      <c r="R6" s="93"/>
      <c r="S6" s="93"/>
      <c r="T6" s="93"/>
      <c r="U6" s="93"/>
      <c r="V6" s="93"/>
      <c r="W6" s="93"/>
      <c r="X6" s="93"/>
      <c r="Y6" s="93"/>
    </row>
    <row r="7" spans="2:25" ht="3.75" customHeight="1"/>
    <row r="8" spans="2:25" ht="63" customHeight="1">
      <c r="B8" s="94" t="s">
        <v>33</v>
      </c>
      <c r="C8" s="94"/>
      <c r="D8" s="95" t="s">
        <v>57</v>
      </c>
      <c r="E8" s="95"/>
      <c r="F8" s="95"/>
      <c r="G8" s="95"/>
      <c r="H8" s="94" t="s">
        <v>40</v>
      </c>
      <c r="I8" s="94"/>
      <c r="J8" s="95"/>
      <c r="K8" s="95"/>
      <c r="L8" s="97" t="s">
        <v>82</v>
      </c>
      <c r="M8" s="97"/>
      <c r="N8" s="14" t="str">
        <f>+'Gestion Admon_Logistica'!B11</f>
        <v>PAII -11</v>
      </c>
      <c r="O8" s="96" t="s">
        <v>25</v>
      </c>
      <c r="P8" s="96"/>
      <c r="Q8" s="98" t="str">
        <f>+'Gestion Admon_Logistica'!D11</f>
        <v>Realizar los mantenimientos preventivos y/o correctivos de los vehículos propios de la EMB</v>
      </c>
      <c r="R8" s="98"/>
      <c r="S8" s="98"/>
      <c r="T8" s="65" t="s">
        <v>83</v>
      </c>
      <c r="U8" s="66">
        <f>+'Gestion Admon_Logistica'!C11</f>
        <v>0.1</v>
      </c>
      <c r="V8" s="64" t="s">
        <v>41</v>
      </c>
      <c r="W8" s="48" t="str">
        <f>+'Gestion Admon_Logistica'!E11</f>
        <v>Servicios técnicos a los vehiculos de la EMB</v>
      </c>
      <c r="X8" s="64" t="s">
        <v>87</v>
      </c>
      <c r="Y8" s="81" t="str">
        <f>+'Gestion Admon_Logistica'!F11</f>
        <v>Mantener en optimas condiciones los vehiculos al servicio de la empresa.</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67.5" customHeight="1">
      <c r="B10" s="97" t="s">
        <v>27</v>
      </c>
      <c r="C10" s="97"/>
      <c r="D10" s="107" t="str">
        <f>+'Gestion Admon_Logistica'!H11</f>
        <v>Producto</v>
      </c>
      <c r="E10" s="107"/>
      <c r="F10" s="97" t="s">
        <v>9</v>
      </c>
      <c r="G10" s="97"/>
      <c r="H10" s="107" t="str">
        <f>+'Gestion Admon_Logistica'!G11</f>
        <v>Unidad</v>
      </c>
      <c r="I10" s="107"/>
      <c r="J10" s="65" t="s">
        <v>10</v>
      </c>
      <c r="K10" s="95" t="s">
        <v>3</v>
      </c>
      <c r="L10" s="95"/>
      <c r="M10" s="108" t="s">
        <v>77</v>
      </c>
      <c r="N10" s="109"/>
      <c r="O10" s="110" t="str">
        <f>+'Gestion Admon_Logistica'!I11</f>
        <v>Mantenimiento de vehiculos</v>
      </c>
      <c r="P10" s="111"/>
      <c r="Q10" s="112"/>
      <c r="R10" s="64" t="s">
        <v>96</v>
      </c>
      <c r="S10" s="95" t="str">
        <f>+'Gestion Admon_Logistica'!J11</f>
        <v xml:space="preserve">N° de Mantenimientos ejecuctados </v>
      </c>
      <c r="T10" s="95"/>
      <c r="U10" s="65" t="s">
        <v>8</v>
      </c>
      <c r="V10" s="120">
        <f>+'Gestion Admon_Logistica'!L11</f>
        <v>6</v>
      </c>
      <c r="W10" s="121"/>
      <c r="X10" s="64" t="s">
        <v>84</v>
      </c>
      <c r="Y10" s="50" t="s">
        <v>163</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89" t="s">
        <v>80</v>
      </c>
      <c r="C13" s="89"/>
      <c r="D13" s="89"/>
      <c r="E13" s="89"/>
      <c r="F13" s="89"/>
      <c r="G13" s="89"/>
      <c r="H13" s="89"/>
      <c r="I13" s="89"/>
      <c r="J13" s="89"/>
      <c r="K13" s="89"/>
      <c r="L13" s="89"/>
      <c r="M13" s="89"/>
      <c r="N13" s="89"/>
      <c r="O13" s="89"/>
      <c r="P13" s="89"/>
      <c r="Q13" s="89"/>
      <c r="R13" s="89"/>
      <c r="S13" s="89"/>
      <c r="T13" s="89"/>
      <c r="U13" s="89"/>
      <c r="V13" s="89"/>
      <c r="W13" s="89"/>
      <c r="X13" s="89"/>
      <c r="Y13" s="89"/>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65" t="s">
        <v>0</v>
      </c>
      <c r="D15" s="65" t="s">
        <v>11</v>
      </c>
      <c r="E15" s="65" t="s">
        <v>12</v>
      </c>
      <c r="F15" s="65" t="s">
        <v>20</v>
      </c>
      <c r="G15" s="22"/>
      <c r="H15" s="97" t="s">
        <v>78</v>
      </c>
      <c r="I15" s="97"/>
      <c r="J15" s="97"/>
      <c r="K15" s="97"/>
      <c r="L15" s="97"/>
      <c r="M15" s="97"/>
      <c r="N15" s="97"/>
      <c r="O15" s="97"/>
      <c r="P15" s="97"/>
      <c r="Q15" s="97"/>
      <c r="R15" s="97"/>
      <c r="S15" s="97"/>
      <c r="T15" s="97"/>
      <c r="U15" s="22"/>
      <c r="V15" s="23"/>
      <c r="W15" s="23"/>
      <c r="X15" s="23"/>
      <c r="Y15" s="24"/>
    </row>
    <row r="16" spans="2:25" ht="52.5" customHeight="1">
      <c r="B16" s="21"/>
      <c r="C16" s="25" t="s">
        <v>16</v>
      </c>
      <c r="D16" s="60">
        <f>(+'Gestion Admon_Logistica'!P$11*100%)/'Gestion Admon_Logistica'!$L$11</f>
        <v>0</v>
      </c>
      <c r="E16" s="66">
        <v>0</v>
      </c>
      <c r="F16" s="27">
        <v>0</v>
      </c>
      <c r="G16" s="22"/>
      <c r="H16" s="105"/>
      <c r="I16" s="105"/>
      <c r="J16" s="105"/>
      <c r="K16" s="105"/>
      <c r="L16" s="105"/>
      <c r="M16" s="105"/>
      <c r="N16" s="105"/>
      <c r="O16" s="105"/>
      <c r="P16" s="105"/>
      <c r="Q16" s="105"/>
      <c r="R16" s="105"/>
      <c r="S16" s="105"/>
      <c r="T16" s="105"/>
      <c r="U16" s="28"/>
      <c r="V16" s="28"/>
      <c r="W16" s="28"/>
      <c r="X16" s="28"/>
      <c r="Y16" s="24"/>
    </row>
    <row r="17" spans="2:25" ht="52.5" customHeight="1">
      <c r="B17" s="21"/>
      <c r="C17" s="25" t="s">
        <v>17</v>
      </c>
      <c r="D17" s="60">
        <f>(+'Gestion Admon_Logistica'!Q$11*100%)/'Gestion Admon_Logistica'!$L$11</f>
        <v>0.33333333333333331</v>
      </c>
      <c r="E17" s="60">
        <v>0</v>
      </c>
      <c r="F17" s="27">
        <v>0</v>
      </c>
      <c r="G17" s="22"/>
      <c r="H17" s="105"/>
      <c r="I17" s="105"/>
      <c r="J17" s="105"/>
      <c r="K17" s="105"/>
      <c r="L17" s="105"/>
      <c r="M17" s="105"/>
      <c r="N17" s="105"/>
      <c r="O17" s="105"/>
      <c r="P17" s="105"/>
      <c r="Q17" s="105"/>
      <c r="R17" s="105"/>
      <c r="S17" s="105"/>
      <c r="T17" s="105"/>
      <c r="U17" s="28"/>
      <c r="V17" s="97" t="s">
        <v>81</v>
      </c>
      <c r="W17" s="97"/>
      <c r="X17" s="41"/>
      <c r="Y17" s="24"/>
    </row>
    <row r="18" spans="2:25" ht="52.5" customHeight="1">
      <c r="B18" s="21"/>
      <c r="C18" s="25" t="s">
        <v>18</v>
      </c>
      <c r="D18" s="60">
        <f>(+'Gestion Admon_Logistica'!R$11*100%)/'Gestion Admon_Logistica'!$L$11</f>
        <v>0.33333333333333331</v>
      </c>
      <c r="E18" s="60">
        <v>0</v>
      </c>
      <c r="F18" s="27">
        <f t="shared" ref="F18:F20" si="0">E18/D18</f>
        <v>0</v>
      </c>
      <c r="G18" s="22"/>
      <c r="H18" s="105"/>
      <c r="I18" s="105"/>
      <c r="J18" s="105"/>
      <c r="K18" s="105"/>
      <c r="L18" s="105"/>
      <c r="M18" s="105"/>
      <c r="N18" s="105"/>
      <c r="O18" s="105"/>
      <c r="P18" s="105"/>
      <c r="Q18" s="105"/>
      <c r="R18" s="105"/>
      <c r="S18" s="105"/>
      <c r="T18" s="105"/>
      <c r="U18" s="28"/>
      <c r="V18" s="119">
        <f>+'Gestion Admon_Logistica'!K11</f>
        <v>0</v>
      </c>
      <c r="W18" s="119"/>
      <c r="X18" s="42"/>
      <c r="Y18" s="24"/>
    </row>
    <row r="19" spans="2:25" ht="52.5" customHeight="1">
      <c r="B19" s="21"/>
      <c r="C19" s="25" t="s">
        <v>19</v>
      </c>
      <c r="D19" s="60">
        <f>(+'Gestion Admon_Logistica'!S$11*100%)/'Gestion Admon_Logistica'!$L$11</f>
        <v>0.33333333333333331</v>
      </c>
      <c r="E19" s="60">
        <v>0</v>
      </c>
      <c r="F19" s="27">
        <f t="shared" si="0"/>
        <v>0</v>
      </c>
      <c r="G19" s="22"/>
      <c r="H19" s="105"/>
      <c r="I19" s="105"/>
      <c r="J19" s="105"/>
      <c r="K19" s="105"/>
      <c r="L19" s="105"/>
      <c r="M19" s="105"/>
      <c r="N19" s="105"/>
      <c r="O19" s="105"/>
      <c r="P19" s="105"/>
      <c r="Q19" s="105"/>
      <c r="R19" s="105"/>
      <c r="S19" s="105"/>
      <c r="T19" s="105"/>
      <c r="U19" s="28"/>
      <c r="V19" s="113"/>
      <c r="W19" s="113"/>
      <c r="X19" s="67"/>
      <c r="Y19" s="24"/>
    </row>
    <row r="20" spans="2:25" ht="52.5" customHeight="1">
      <c r="B20" s="21"/>
      <c r="C20" s="30" t="s">
        <v>14</v>
      </c>
      <c r="D20" s="80">
        <f>SUM(D16:D19)</f>
        <v>1</v>
      </c>
      <c r="E20" s="31">
        <f>SUM(E16:E19)</f>
        <v>0</v>
      </c>
      <c r="F20" s="32">
        <f t="shared" si="0"/>
        <v>0</v>
      </c>
      <c r="G20" s="22"/>
      <c r="H20" s="105"/>
      <c r="I20" s="105"/>
      <c r="J20" s="105"/>
      <c r="K20" s="105"/>
      <c r="L20" s="105"/>
      <c r="M20" s="105"/>
      <c r="N20" s="105"/>
      <c r="O20" s="105"/>
      <c r="P20" s="105"/>
      <c r="Q20" s="105"/>
      <c r="R20" s="105"/>
      <c r="S20" s="105"/>
      <c r="T20" s="105"/>
      <c r="U20" s="28"/>
      <c r="V20" s="22"/>
      <c r="W20" s="22"/>
      <c r="X20" s="22"/>
      <c r="Y20" s="24"/>
    </row>
    <row r="21" spans="2:25">
      <c r="B21" s="33"/>
      <c r="C21" s="34"/>
      <c r="D21" s="34"/>
      <c r="E21" s="34"/>
      <c r="F21" s="34"/>
      <c r="G21" s="34"/>
      <c r="H21" s="34"/>
      <c r="I21" s="34"/>
      <c r="J21" s="34"/>
      <c r="K21" s="34"/>
      <c r="L21" s="34"/>
      <c r="M21" s="34"/>
      <c r="N21" s="34"/>
      <c r="O21" s="34"/>
      <c r="P21" s="34"/>
      <c r="Q21" s="34"/>
      <c r="R21" s="34"/>
      <c r="S21" s="34"/>
      <c r="T21" s="34"/>
      <c r="U21" s="34"/>
      <c r="V21" s="34"/>
      <c r="W21" s="34"/>
      <c r="X21" s="34"/>
      <c r="Y21" s="35"/>
    </row>
    <row r="22" spans="2:25" ht="7.5" customHeight="1"/>
    <row r="23" spans="2:25" ht="27" customHeight="1">
      <c r="B23" s="89" t="s">
        <v>79</v>
      </c>
      <c r="C23" s="89"/>
      <c r="D23" s="89"/>
      <c r="E23" s="89"/>
      <c r="F23" s="89"/>
      <c r="G23" s="89"/>
      <c r="H23" s="89"/>
      <c r="I23" s="89"/>
      <c r="J23" s="89"/>
      <c r="K23" s="89"/>
      <c r="L23" s="89"/>
      <c r="M23" s="89"/>
      <c r="N23" s="89"/>
      <c r="O23" s="89"/>
      <c r="P23" s="89"/>
      <c r="Q23" s="89"/>
      <c r="R23" s="89"/>
      <c r="S23" s="89"/>
      <c r="T23" s="89"/>
      <c r="U23" s="89"/>
      <c r="V23" s="89"/>
      <c r="W23" s="89"/>
      <c r="X23" s="89"/>
      <c r="Y23" s="89"/>
    </row>
    <row r="24" spans="2:25" ht="32.25" customHeight="1">
      <c r="B24" s="36" t="s">
        <v>0</v>
      </c>
      <c r="C24" s="116" t="s">
        <v>164</v>
      </c>
      <c r="D24" s="117"/>
      <c r="E24" s="117"/>
      <c r="F24" s="117"/>
      <c r="G24" s="117"/>
      <c r="H24" s="117"/>
      <c r="I24" s="117"/>
      <c r="J24" s="117"/>
      <c r="K24" s="117"/>
      <c r="L24" s="118"/>
      <c r="M24" s="116" t="s">
        <v>86</v>
      </c>
      <c r="N24" s="117"/>
      <c r="O24" s="117"/>
      <c r="P24" s="117"/>
      <c r="Q24" s="117"/>
      <c r="R24" s="117"/>
      <c r="S24" s="117"/>
      <c r="T24" s="118"/>
      <c r="U24" s="116" t="s">
        <v>85</v>
      </c>
      <c r="V24" s="117"/>
      <c r="W24" s="117"/>
      <c r="X24" s="117"/>
      <c r="Y24" s="118"/>
    </row>
    <row r="25" spans="2:25" ht="98.25" customHeight="1">
      <c r="B25" s="37" t="s">
        <v>16</v>
      </c>
      <c r="C25" s="90" t="s">
        <v>174</v>
      </c>
      <c r="D25" s="91"/>
      <c r="E25" s="91"/>
      <c r="F25" s="91"/>
      <c r="G25" s="91"/>
      <c r="H25" s="91"/>
      <c r="I25" s="91"/>
      <c r="J25" s="91"/>
      <c r="K25" s="91"/>
      <c r="L25" s="92"/>
      <c r="M25" s="90" t="s">
        <v>184</v>
      </c>
      <c r="N25" s="91"/>
      <c r="O25" s="91"/>
      <c r="P25" s="91"/>
      <c r="Q25" s="91"/>
      <c r="R25" s="91"/>
      <c r="S25" s="91"/>
      <c r="T25" s="92"/>
      <c r="U25" s="90" t="s">
        <v>184</v>
      </c>
      <c r="V25" s="91"/>
      <c r="W25" s="91"/>
      <c r="X25" s="91"/>
      <c r="Y25" s="92"/>
    </row>
    <row r="26" spans="2:25" ht="98.25" customHeight="1">
      <c r="B26" s="25" t="s">
        <v>17</v>
      </c>
      <c r="C26" s="90"/>
      <c r="D26" s="91"/>
      <c r="E26" s="91"/>
      <c r="F26" s="91"/>
      <c r="G26" s="91"/>
      <c r="H26" s="91"/>
      <c r="I26" s="91"/>
      <c r="J26" s="91"/>
      <c r="K26" s="91"/>
      <c r="L26" s="92"/>
      <c r="M26" s="90"/>
      <c r="N26" s="91"/>
      <c r="O26" s="91"/>
      <c r="P26" s="91"/>
      <c r="Q26" s="91"/>
      <c r="R26" s="91"/>
      <c r="S26" s="91"/>
      <c r="T26" s="92"/>
      <c r="U26" s="90"/>
      <c r="V26" s="91"/>
      <c r="W26" s="91"/>
      <c r="X26" s="91"/>
      <c r="Y26" s="92"/>
    </row>
    <row r="27" spans="2:25" ht="98.25" customHeight="1">
      <c r="B27" s="25" t="s">
        <v>18</v>
      </c>
      <c r="C27" s="90"/>
      <c r="D27" s="91"/>
      <c r="E27" s="91"/>
      <c r="F27" s="91"/>
      <c r="G27" s="91"/>
      <c r="H27" s="91"/>
      <c r="I27" s="91"/>
      <c r="J27" s="91"/>
      <c r="K27" s="91"/>
      <c r="L27" s="92"/>
      <c r="M27" s="90"/>
      <c r="N27" s="91"/>
      <c r="O27" s="91"/>
      <c r="P27" s="91"/>
      <c r="Q27" s="91"/>
      <c r="R27" s="91"/>
      <c r="S27" s="91"/>
      <c r="T27" s="92"/>
      <c r="U27" s="90"/>
      <c r="V27" s="91"/>
      <c r="W27" s="91"/>
      <c r="X27" s="91"/>
      <c r="Y27" s="92"/>
    </row>
    <row r="28" spans="2:25" ht="98.25" customHeight="1">
      <c r="B28" s="25" t="s">
        <v>19</v>
      </c>
      <c r="C28" s="90"/>
      <c r="D28" s="91"/>
      <c r="E28" s="91"/>
      <c r="F28" s="91"/>
      <c r="G28" s="91"/>
      <c r="H28" s="91"/>
      <c r="I28" s="91"/>
      <c r="J28" s="91"/>
      <c r="K28" s="91"/>
      <c r="L28" s="92"/>
      <c r="M28" s="90"/>
      <c r="N28" s="91"/>
      <c r="O28" s="91"/>
      <c r="P28" s="91"/>
      <c r="Q28" s="91"/>
      <c r="R28" s="91"/>
      <c r="S28" s="91"/>
      <c r="T28" s="92"/>
      <c r="U28" s="90"/>
      <c r="V28" s="91"/>
      <c r="W28" s="91"/>
      <c r="X28" s="91"/>
      <c r="Y28" s="92"/>
    </row>
  </sheetData>
  <mergeCells count="45">
    <mergeCell ref="B2:B4"/>
    <mergeCell ref="C2:X2"/>
    <mergeCell ref="Y2:Y4"/>
    <mergeCell ref="C3:X3"/>
    <mergeCell ref="C4:P4"/>
    <mergeCell ref="Q4:X4"/>
    <mergeCell ref="B6:Y6"/>
    <mergeCell ref="B8:C8"/>
    <mergeCell ref="D8:G8"/>
    <mergeCell ref="H8:I8"/>
    <mergeCell ref="J8:K8"/>
    <mergeCell ref="L8:M8"/>
    <mergeCell ref="O8:P8"/>
    <mergeCell ref="Q8:S8"/>
    <mergeCell ref="H16:T20"/>
    <mergeCell ref="V17:W17"/>
    <mergeCell ref="V18:W18"/>
    <mergeCell ref="V19:W19"/>
    <mergeCell ref="B10:C10"/>
    <mergeCell ref="D10:E10"/>
    <mergeCell ref="F10:G10"/>
    <mergeCell ref="H10:I10"/>
    <mergeCell ref="K10:L10"/>
    <mergeCell ref="M10:N10"/>
    <mergeCell ref="O10:Q10"/>
    <mergeCell ref="S10:T10"/>
    <mergeCell ref="V10:W10"/>
    <mergeCell ref="B13:Y13"/>
    <mergeCell ref="H15:T15"/>
    <mergeCell ref="B23:Y23"/>
    <mergeCell ref="C24:L24"/>
    <mergeCell ref="M24:T24"/>
    <mergeCell ref="U24:Y24"/>
    <mergeCell ref="C25:L25"/>
    <mergeCell ref="M25:T25"/>
    <mergeCell ref="U25:Y25"/>
    <mergeCell ref="C28:L28"/>
    <mergeCell ref="M28:T28"/>
    <mergeCell ref="U28:Y28"/>
    <mergeCell ref="C26:L26"/>
    <mergeCell ref="M26:T26"/>
    <mergeCell ref="U26:Y26"/>
    <mergeCell ref="C27:L27"/>
    <mergeCell ref="M27:T27"/>
    <mergeCell ref="U27:Y27"/>
  </mergeCell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A08DA0DE-456F-47E2-9C39-2932188DB5BA}">
          <x14:formula1>
            <xm:f>Desplegables!$B$2:$B$15</xm:f>
          </x14:formula1>
          <xm:sqref>J8:K8</xm:sqref>
        </x14:dataValidation>
        <x14:dataValidation type="list" allowBlank="1" showInputMessage="1" showErrorMessage="1" xr:uid="{96A9AA1E-17BB-4921-A492-5BA7BE8BBC6F}">
          <x14:formula1>
            <xm:f>Desplegables!$C$2:$C$10</xm:f>
          </x14:formula1>
          <xm:sqref>D10:E10</xm:sqref>
        </x14:dataValidation>
        <x14:dataValidation type="list" allowBlank="1" showInputMessage="1" showErrorMessage="1" xr:uid="{DD97C8E7-6C92-4952-A170-177611DD0DE7}">
          <x14:formula1>
            <xm:f>Desplegables!$D$2:$D$5</xm:f>
          </x14:formula1>
          <xm:sqref>K10:L10</xm:sqref>
        </x14:dataValidation>
        <x14:dataValidation type="list" allowBlank="1" showInputMessage="1" showErrorMessage="1" xr:uid="{3788B8E5-B6E3-4143-9BD7-A49A081D2D5C}">
          <x14:formula1>
            <xm:f>Desplegables!$A$2:$A$22</xm:f>
          </x14:formula1>
          <xm:sqref>D8:G8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DED6C-313E-4737-83E0-6856C20D123B}">
  <sheetPr>
    <tabColor rgb="FF3399FF"/>
  </sheetPr>
  <dimension ref="B1:Y28"/>
  <sheetViews>
    <sheetView topLeftCell="A13" workbookViewId="0">
      <selection activeCell="A20" sqref="A20"/>
    </sheetView>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ol min="22" max="22" width="12.375" style="13" customWidth="1"/>
    <col min="23" max="23" width="15.5" style="13" customWidth="1"/>
    <col min="24" max="24" width="13.75" style="13" customWidth="1"/>
    <col min="25" max="25" width="16.75" style="13" customWidth="1"/>
    <col min="26" max="16384" width="11" style="13"/>
  </cols>
  <sheetData>
    <row r="1" spans="2:25" ht="2.25" customHeight="1"/>
    <row r="2" spans="2:25" ht="28.5" customHeight="1">
      <c r="B2" s="99"/>
      <c r="C2" s="103" t="s">
        <v>21</v>
      </c>
      <c r="D2" s="103"/>
      <c r="E2" s="103"/>
      <c r="F2" s="103"/>
      <c r="G2" s="103"/>
      <c r="H2" s="103"/>
      <c r="I2" s="103"/>
      <c r="J2" s="103"/>
      <c r="K2" s="103"/>
      <c r="L2" s="103"/>
      <c r="M2" s="103"/>
      <c r="N2" s="103"/>
      <c r="O2" s="103"/>
      <c r="P2" s="103"/>
      <c r="Q2" s="103"/>
      <c r="R2" s="103"/>
      <c r="S2" s="103"/>
      <c r="T2" s="103"/>
      <c r="U2" s="103"/>
      <c r="V2" s="103"/>
      <c r="W2" s="103"/>
      <c r="X2" s="103"/>
      <c r="Y2" s="100"/>
    </row>
    <row r="3" spans="2:25" ht="28.5" customHeight="1">
      <c r="B3" s="99"/>
      <c r="C3" s="103" t="s">
        <v>31</v>
      </c>
      <c r="D3" s="103"/>
      <c r="E3" s="103"/>
      <c r="F3" s="103"/>
      <c r="G3" s="103"/>
      <c r="H3" s="103"/>
      <c r="I3" s="103"/>
      <c r="J3" s="103"/>
      <c r="K3" s="103"/>
      <c r="L3" s="103"/>
      <c r="M3" s="103"/>
      <c r="N3" s="103"/>
      <c r="O3" s="103"/>
      <c r="P3" s="103"/>
      <c r="Q3" s="103"/>
      <c r="R3" s="103"/>
      <c r="S3" s="103"/>
      <c r="T3" s="103"/>
      <c r="U3" s="103"/>
      <c r="V3" s="103"/>
      <c r="W3" s="103"/>
      <c r="X3" s="103"/>
      <c r="Y3" s="101"/>
    </row>
    <row r="4" spans="2:25" ht="28.5" customHeight="1">
      <c r="B4" s="99"/>
      <c r="C4" s="104" t="s">
        <v>15</v>
      </c>
      <c r="D4" s="104"/>
      <c r="E4" s="104"/>
      <c r="F4" s="104"/>
      <c r="G4" s="104"/>
      <c r="H4" s="104"/>
      <c r="I4" s="104"/>
      <c r="J4" s="104"/>
      <c r="K4" s="104"/>
      <c r="L4" s="104"/>
      <c r="M4" s="104"/>
      <c r="N4" s="104"/>
      <c r="O4" s="104"/>
      <c r="P4" s="104"/>
      <c r="Q4" s="104" t="s">
        <v>32</v>
      </c>
      <c r="R4" s="104"/>
      <c r="S4" s="104"/>
      <c r="T4" s="104"/>
      <c r="U4" s="104"/>
      <c r="V4" s="104"/>
      <c r="W4" s="104"/>
      <c r="X4" s="104"/>
      <c r="Y4" s="102"/>
    </row>
    <row r="5" spans="2:25" ht="7.5" customHeight="1"/>
    <row r="6" spans="2:25" ht="22.5" customHeight="1">
      <c r="B6" s="93" t="s">
        <v>13</v>
      </c>
      <c r="C6" s="93"/>
      <c r="D6" s="93"/>
      <c r="E6" s="93"/>
      <c r="F6" s="93"/>
      <c r="G6" s="93"/>
      <c r="H6" s="93"/>
      <c r="I6" s="93"/>
      <c r="J6" s="93"/>
      <c r="K6" s="93"/>
      <c r="L6" s="93"/>
      <c r="M6" s="93"/>
      <c r="N6" s="93"/>
      <c r="O6" s="93"/>
      <c r="P6" s="93"/>
      <c r="Q6" s="93"/>
      <c r="R6" s="93"/>
      <c r="S6" s="93"/>
      <c r="T6" s="93"/>
      <c r="U6" s="93"/>
      <c r="V6" s="93"/>
      <c r="W6" s="93"/>
      <c r="X6" s="93"/>
      <c r="Y6" s="93"/>
    </row>
    <row r="7" spans="2:25" ht="3.75" customHeight="1"/>
    <row r="8" spans="2:25" ht="89.25" customHeight="1">
      <c r="B8" s="94" t="s">
        <v>33</v>
      </c>
      <c r="C8" s="94"/>
      <c r="D8" s="95" t="s">
        <v>57</v>
      </c>
      <c r="E8" s="95"/>
      <c r="F8" s="95"/>
      <c r="G8" s="95"/>
      <c r="H8" s="94" t="s">
        <v>40</v>
      </c>
      <c r="I8" s="94"/>
      <c r="J8" s="95"/>
      <c r="K8" s="95"/>
      <c r="L8" s="97" t="s">
        <v>82</v>
      </c>
      <c r="M8" s="97"/>
      <c r="N8" s="14" t="str">
        <f>+'Gestion Admon_Logistica'!B12</f>
        <v>PAII -12</v>
      </c>
      <c r="O8" s="96" t="s">
        <v>25</v>
      </c>
      <c r="P8" s="96"/>
      <c r="Q8" s="98" t="str">
        <f>+'Gestion Admon_Logistica'!D12</f>
        <v xml:space="preserve">Planear y controlar los  mantenimientos preventivos y correctivos de los bienes muebles propios y en arrendamiento de la entidad </v>
      </c>
      <c r="R8" s="98"/>
      <c r="S8" s="98"/>
      <c r="T8" s="65" t="s">
        <v>83</v>
      </c>
      <c r="U8" s="66">
        <f>+'Gestion Admon_Logistica'!C12</f>
        <v>0.15</v>
      </c>
      <c r="V8" s="64" t="s">
        <v>41</v>
      </c>
      <c r="W8" s="79" t="str">
        <f>+'Gestion Admon_Logistica'!E12</f>
        <v>Mantenimientos de elementos propios y en arrendamiento de la EMB</v>
      </c>
      <c r="X8" s="64" t="s">
        <v>87</v>
      </c>
      <c r="Y8" s="49" t="str">
        <f>+'Gestion Admon_Logistica'!F12</f>
        <v>Programar los mantenimiento y arreglos preventios y correctivos de los bienes propios y en arrendamiento de la empresa.</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54.75" customHeight="1">
      <c r="B10" s="97" t="s">
        <v>27</v>
      </c>
      <c r="C10" s="97"/>
      <c r="D10" s="107" t="str">
        <f>+'Gestion Admon_Logistica'!H12</f>
        <v xml:space="preserve">Eficacia </v>
      </c>
      <c r="E10" s="107"/>
      <c r="F10" s="97" t="s">
        <v>9</v>
      </c>
      <c r="G10" s="97"/>
      <c r="H10" s="107" t="str">
        <f>+'Gestion Admon_Logistica'!G12</f>
        <v>Porcentaje</v>
      </c>
      <c r="I10" s="107"/>
      <c r="J10" s="65" t="s">
        <v>10</v>
      </c>
      <c r="K10" s="95" t="s">
        <v>3</v>
      </c>
      <c r="L10" s="95"/>
      <c r="M10" s="108" t="s">
        <v>77</v>
      </c>
      <c r="N10" s="109"/>
      <c r="O10" s="110" t="str">
        <f>+'Gestion Admon_Logistica'!I12</f>
        <v>Plan de trabajo mantenimiento preventivos y correctivos de la EMB</v>
      </c>
      <c r="P10" s="111"/>
      <c r="Q10" s="112"/>
      <c r="R10" s="64" t="s">
        <v>96</v>
      </c>
      <c r="S10" s="95" t="str">
        <f>+'Gestion Admon_Logistica'!J12</f>
        <v>(No. de actividades ejecutadas/ N° de actividades programadas)*100</v>
      </c>
      <c r="T10" s="95"/>
      <c r="U10" s="65" t="s">
        <v>8</v>
      </c>
      <c r="V10" s="114">
        <f>+'Gestion Admon_Logistica'!L12</f>
        <v>0.9</v>
      </c>
      <c r="W10" s="115"/>
      <c r="X10" s="64" t="s">
        <v>84</v>
      </c>
      <c r="Y10" s="50" t="s">
        <v>163</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89" t="s">
        <v>80</v>
      </c>
      <c r="C13" s="89"/>
      <c r="D13" s="89"/>
      <c r="E13" s="89"/>
      <c r="F13" s="89"/>
      <c r="G13" s="89"/>
      <c r="H13" s="89"/>
      <c r="I13" s="89"/>
      <c r="J13" s="89"/>
      <c r="K13" s="89"/>
      <c r="L13" s="89"/>
      <c r="M13" s="89"/>
      <c r="N13" s="89"/>
      <c r="O13" s="89"/>
      <c r="P13" s="89"/>
      <c r="Q13" s="89"/>
      <c r="R13" s="89"/>
      <c r="S13" s="89"/>
      <c r="T13" s="89"/>
      <c r="U13" s="89"/>
      <c r="V13" s="89"/>
      <c r="W13" s="89"/>
      <c r="X13" s="89"/>
      <c r="Y13" s="89"/>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65" t="s">
        <v>0</v>
      </c>
      <c r="D15" s="65" t="s">
        <v>11</v>
      </c>
      <c r="E15" s="65" t="s">
        <v>12</v>
      </c>
      <c r="F15" s="65" t="s">
        <v>20</v>
      </c>
      <c r="G15" s="22"/>
      <c r="H15" s="97" t="s">
        <v>78</v>
      </c>
      <c r="I15" s="97"/>
      <c r="J15" s="97"/>
      <c r="K15" s="97"/>
      <c r="L15" s="97"/>
      <c r="M15" s="97"/>
      <c r="N15" s="97"/>
      <c r="O15" s="97"/>
      <c r="P15" s="97"/>
      <c r="Q15" s="97"/>
      <c r="R15" s="97"/>
      <c r="S15" s="97"/>
      <c r="T15" s="97"/>
      <c r="U15" s="22"/>
      <c r="V15" s="23"/>
      <c r="W15" s="23"/>
      <c r="X15" s="23"/>
      <c r="Y15" s="24"/>
    </row>
    <row r="16" spans="2:25" ht="52.5" customHeight="1">
      <c r="B16" s="21"/>
      <c r="C16" s="25" t="s">
        <v>16</v>
      </c>
      <c r="D16" s="66">
        <f>+'Gestion Admon_Logistica'!P12</f>
        <v>0.25</v>
      </c>
      <c r="E16" s="66">
        <v>0.25</v>
      </c>
      <c r="F16" s="27">
        <f>+E16/D16</f>
        <v>1</v>
      </c>
      <c r="G16" s="22"/>
      <c r="H16" s="105"/>
      <c r="I16" s="105"/>
      <c r="J16" s="105"/>
      <c r="K16" s="105"/>
      <c r="L16" s="105"/>
      <c r="M16" s="105"/>
      <c r="N16" s="105"/>
      <c r="O16" s="105"/>
      <c r="P16" s="105"/>
      <c r="Q16" s="105"/>
      <c r="R16" s="105"/>
      <c r="S16" s="105"/>
      <c r="T16" s="105"/>
      <c r="U16" s="28"/>
      <c r="V16" s="28"/>
      <c r="W16" s="28"/>
      <c r="X16" s="28"/>
      <c r="Y16" s="24"/>
    </row>
    <row r="17" spans="2:25" ht="52.5" customHeight="1">
      <c r="B17" s="21"/>
      <c r="C17" s="25" t="s">
        <v>17</v>
      </c>
      <c r="D17" s="66">
        <f>+'Gestion Admon_Logistica'!Q12</f>
        <v>0.25</v>
      </c>
      <c r="E17" s="60">
        <v>0</v>
      </c>
      <c r="F17" s="27">
        <v>0</v>
      </c>
      <c r="G17" s="22"/>
      <c r="H17" s="105"/>
      <c r="I17" s="105"/>
      <c r="J17" s="105"/>
      <c r="K17" s="105"/>
      <c r="L17" s="105"/>
      <c r="M17" s="105"/>
      <c r="N17" s="105"/>
      <c r="O17" s="105"/>
      <c r="P17" s="105"/>
      <c r="Q17" s="105"/>
      <c r="R17" s="105"/>
      <c r="S17" s="105"/>
      <c r="T17" s="105"/>
      <c r="U17" s="28"/>
      <c r="V17" s="97" t="s">
        <v>81</v>
      </c>
      <c r="W17" s="97"/>
      <c r="X17" s="41"/>
      <c r="Y17" s="24"/>
    </row>
    <row r="18" spans="2:25" ht="52.5" customHeight="1">
      <c r="B18" s="21"/>
      <c r="C18" s="25" t="s">
        <v>18</v>
      </c>
      <c r="D18" s="66">
        <f>+'Gestion Admon_Logistica'!R12</f>
        <v>0.25</v>
      </c>
      <c r="E18" s="60">
        <v>0</v>
      </c>
      <c r="F18" s="27">
        <v>0</v>
      </c>
      <c r="G18" s="22"/>
      <c r="H18" s="105"/>
      <c r="I18" s="105"/>
      <c r="J18" s="105"/>
      <c r="K18" s="105"/>
      <c r="L18" s="105"/>
      <c r="M18" s="105"/>
      <c r="N18" s="105"/>
      <c r="O18" s="105"/>
      <c r="P18" s="105"/>
      <c r="Q18" s="105"/>
      <c r="R18" s="105"/>
      <c r="S18" s="105"/>
      <c r="T18" s="105"/>
      <c r="U18" s="28"/>
      <c r="V18" s="106">
        <f>+'Gestion Admon_Logistica'!K12</f>
        <v>0</v>
      </c>
      <c r="W18" s="107"/>
      <c r="X18" s="42"/>
      <c r="Y18" s="24"/>
    </row>
    <row r="19" spans="2:25" ht="52.5" customHeight="1">
      <c r="B19" s="21"/>
      <c r="C19" s="25" t="s">
        <v>19</v>
      </c>
      <c r="D19" s="66">
        <f>+'Gestion Admon_Logistica'!S12</f>
        <v>0.25</v>
      </c>
      <c r="E19" s="60">
        <v>0</v>
      </c>
      <c r="F19" s="27">
        <v>0</v>
      </c>
      <c r="G19" s="22"/>
      <c r="H19" s="105"/>
      <c r="I19" s="105"/>
      <c r="J19" s="105"/>
      <c r="K19" s="105"/>
      <c r="L19" s="105"/>
      <c r="M19" s="105"/>
      <c r="N19" s="105"/>
      <c r="O19" s="105"/>
      <c r="P19" s="105"/>
      <c r="Q19" s="105"/>
      <c r="R19" s="105"/>
      <c r="S19" s="105"/>
      <c r="T19" s="105"/>
      <c r="U19" s="28"/>
      <c r="V19" s="113"/>
      <c r="W19" s="113"/>
      <c r="X19" s="67"/>
      <c r="Y19" s="24"/>
    </row>
    <row r="20" spans="2:25" ht="52.5" customHeight="1">
      <c r="B20" s="21"/>
      <c r="C20" s="30" t="s">
        <v>14</v>
      </c>
      <c r="D20" s="31">
        <f>SUM(D16:D19)</f>
        <v>1</v>
      </c>
      <c r="E20" s="31">
        <f>SUM(E16:E19)</f>
        <v>0.25</v>
      </c>
      <c r="F20" s="32">
        <f t="shared" ref="F20" si="0">E20/D20</f>
        <v>0.25</v>
      </c>
      <c r="G20" s="22"/>
      <c r="H20" s="105"/>
      <c r="I20" s="105"/>
      <c r="J20" s="105"/>
      <c r="K20" s="105"/>
      <c r="L20" s="105"/>
      <c r="M20" s="105"/>
      <c r="N20" s="105"/>
      <c r="O20" s="105"/>
      <c r="P20" s="105"/>
      <c r="Q20" s="105"/>
      <c r="R20" s="105"/>
      <c r="S20" s="105"/>
      <c r="T20" s="105"/>
      <c r="U20" s="28"/>
      <c r="V20" s="22"/>
      <c r="W20" s="22"/>
      <c r="X20" s="22"/>
      <c r="Y20" s="24"/>
    </row>
    <row r="21" spans="2:25">
      <c r="B21" s="33"/>
      <c r="C21" s="34"/>
      <c r="D21" s="34"/>
      <c r="E21" s="34"/>
      <c r="F21" s="34"/>
      <c r="G21" s="34"/>
      <c r="H21" s="34"/>
      <c r="I21" s="34"/>
      <c r="J21" s="34"/>
      <c r="K21" s="34"/>
      <c r="L21" s="34"/>
      <c r="M21" s="34"/>
      <c r="N21" s="34"/>
      <c r="O21" s="34"/>
      <c r="P21" s="34"/>
      <c r="Q21" s="34"/>
      <c r="R21" s="34"/>
      <c r="S21" s="34"/>
      <c r="T21" s="34"/>
      <c r="U21" s="34"/>
      <c r="V21" s="34"/>
      <c r="W21" s="34"/>
      <c r="X21" s="34"/>
      <c r="Y21" s="35"/>
    </row>
    <row r="22" spans="2:25" ht="7.5" customHeight="1"/>
    <row r="23" spans="2:25" ht="27" customHeight="1">
      <c r="B23" s="89" t="s">
        <v>79</v>
      </c>
      <c r="C23" s="89"/>
      <c r="D23" s="89"/>
      <c r="E23" s="89"/>
      <c r="F23" s="89"/>
      <c r="G23" s="89"/>
      <c r="H23" s="89"/>
      <c r="I23" s="89"/>
      <c r="J23" s="89"/>
      <c r="K23" s="89"/>
      <c r="L23" s="89"/>
      <c r="M23" s="89"/>
      <c r="N23" s="89"/>
      <c r="O23" s="89"/>
      <c r="P23" s="89"/>
      <c r="Q23" s="89"/>
      <c r="R23" s="89"/>
      <c r="S23" s="89"/>
      <c r="T23" s="89"/>
      <c r="U23" s="89"/>
      <c r="V23" s="89"/>
      <c r="W23" s="89"/>
      <c r="X23" s="89"/>
      <c r="Y23" s="89"/>
    </row>
    <row r="24" spans="2:25" ht="32.25" customHeight="1">
      <c r="B24" s="36" t="s">
        <v>0</v>
      </c>
      <c r="C24" s="116" t="s">
        <v>164</v>
      </c>
      <c r="D24" s="117"/>
      <c r="E24" s="117"/>
      <c r="F24" s="117"/>
      <c r="G24" s="117"/>
      <c r="H24" s="117"/>
      <c r="I24" s="117"/>
      <c r="J24" s="117"/>
      <c r="K24" s="117"/>
      <c r="L24" s="118"/>
      <c r="M24" s="116" t="s">
        <v>86</v>
      </c>
      <c r="N24" s="117"/>
      <c r="O24" s="117"/>
      <c r="P24" s="117"/>
      <c r="Q24" s="117"/>
      <c r="R24" s="117"/>
      <c r="S24" s="117"/>
      <c r="T24" s="118"/>
      <c r="U24" s="116" t="s">
        <v>85</v>
      </c>
      <c r="V24" s="117"/>
      <c r="W24" s="117"/>
      <c r="X24" s="117"/>
      <c r="Y24" s="118"/>
    </row>
    <row r="25" spans="2:25" ht="98.25" customHeight="1">
      <c r="B25" s="37" t="s">
        <v>16</v>
      </c>
      <c r="C25" s="110" t="s">
        <v>177</v>
      </c>
      <c r="D25" s="111"/>
      <c r="E25" s="111"/>
      <c r="F25" s="111"/>
      <c r="G25" s="111"/>
      <c r="H25" s="111"/>
      <c r="I25" s="111"/>
      <c r="J25" s="111"/>
      <c r="K25" s="111"/>
      <c r="L25" s="112"/>
      <c r="M25" s="90" t="s">
        <v>185</v>
      </c>
      <c r="N25" s="91"/>
      <c r="O25" s="91"/>
      <c r="P25" s="91"/>
      <c r="Q25" s="91"/>
      <c r="R25" s="91"/>
      <c r="S25" s="91"/>
      <c r="T25" s="92"/>
      <c r="U25" s="110" t="s">
        <v>178</v>
      </c>
      <c r="V25" s="111"/>
      <c r="W25" s="111"/>
      <c r="X25" s="111"/>
      <c r="Y25" s="112"/>
    </row>
    <row r="26" spans="2:25" ht="98.25" customHeight="1">
      <c r="B26" s="25" t="s">
        <v>17</v>
      </c>
      <c r="C26" s="90"/>
      <c r="D26" s="91"/>
      <c r="E26" s="91"/>
      <c r="F26" s="91"/>
      <c r="G26" s="91"/>
      <c r="H26" s="91"/>
      <c r="I26" s="91"/>
      <c r="J26" s="91"/>
      <c r="K26" s="91"/>
      <c r="L26" s="92"/>
      <c r="M26" s="90"/>
      <c r="N26" s="91"/>
      <c r="O26" s="91"/>
      <c r="P26" s="91"/>
      <c r="Q26" s="91"/>
      <c r="R26" s="91"/>
      <c r="S26" s="91"/>
      <c r="T26" s="92"/>
      <c r="U26" s="90"/>
      <c r="V26" s="91"/>
      <c r="W26" s="91"/>
      <c r="X26" s="91"/>
      <c r="Y26" s="92"/>
    </row>
    <row r="27" spans="2:25" ht="98.25" customHeight="1">
      <c r="B27" s="25" t="s">
        <v>18</v>
      </c>
      <c r="C27" s="90"/>
      <c r="D27" s="91"/>
      <c r="E27" s="91"/>
      <c r="F27" s="91"/>
      <c r="G27" s="91"/>
      <c r="H27" s="91"/>
      <c r="I27" s="91"/>
      <c r="J27" s="91"/>
      <c r="K27" s="91"/>
      <c r="L27" s="92"/>
      <c r="M27" s="90"/>
      <c r="N27" s="91"/>
      <c r="O27" s="91"/>
      <c r="P27" s="91"/>
      <c r="Q27" s="91"/>
      <c r="R27" s="91"/>
      <c r="S27" s="91"/>
      <c r="T27" s="92"/>
      <c r="U27" s="90"/>
      <c r="V27" s="91"/>
      <c r="W27" s="91"/>
      <c r="X27" s="91"/>
      <c r="Y27" s="92"/>
    </row>
    <row r="28" spans="2:25" ht="98.25" customHeight="1">
      <c r="B28" s="25" t="s">
        <v>19</v>
      </c>
      <c r="C28" s="90"/>
      <c r="D28" s="91"/>
      <c r="E28" s="91"/>
      <c r="F28" s="91"/>
      <c r="G28" s="91"/>
      <c r="H28" s="91"/>
      <c r="I28" s="91"/>
      <c r="J28" s="91"/>
      <c r="K28" s="91"/>
      <c r="L28" s="92"/>
      <c r="M28" s="90"/>
      <c r="N28" s="91"/>
      <c r="O28" s="91"/>
      <c r="P28" s="91"/>
      <c r="Q28" s="91"/>
      <c r="R28" s="91"/>
      <c r="S28" s="91"/>
      <c r="T28" s="92"/>
      <c r="U28" s="90"/>
      <c r="V28" s="91"/>
      <c r="W28" s="91"/>
      <c r="X28" s="91"/>
      <c r="Y28" s="92"/>
    </row>
  </sheetData>
  <mergeCells count="45">
    <mergeCell ref="B2:B4"/>
    <mergeCell ref="C2:X2"/>
    <mergeCell ref="Y2:Y4"/>
    <mergeCell ref="C3:X3"/>
    <mergeCell ref="C4:P4"/>
    <mergeCell ref="Q4:X4"/>
    <mergeCell ref="B6:Y6"/>
    <mergeCell ref="B8:C8"/>
    <mergeCell ref="D8:G8"/>
    <mergeCell ref="H8:I8"/>
    <mergeCell ref="J8:K8"/>
    <mergeCell ref="L8:M8"/>
    <mergeCell ref="O8:P8"/>
    <mergeCell ref="Q8:S8"/>
    <mergeCell ref="H16:T20"/>
    <mergeCell ref="V17:W17"/>
    <mergeCell ref="V18:W18"/>
    <mergeCell ref="V19:W19"/>
    <mergeCell ref="B10:C10"/>
    <mergeCell ref="D10:E10"/>
    <mergeCell ref="F10:G10"/>
    <mergeCell ref="H10:I10"/>
    <mergeCell ref="K10:L10"/>
    <mergeCell ref="M10:N10"/>
    <mergeCell ref="O10:Q10"/>
    <mergeCell ref="S10:T10"/>
    <mergeCell ref="V10:W10"/>
    <mergeCell ref="B13:Y13"/>
    <mergeCell ref="H15:T15"/>
    <mergeCell ref="B23:Y23"/>
    <mergeCell ref="C24:L24"/>
    <mergeCell ref="M24:T24"/>
    <mergeCell ref="U24:Y24"/>
    <mergeCell ref="C25:L25"/>
    <mergeCell ref="M25:T25"/>
    <mergeCell ref="U25:Y25"/>
    <mergeCell ref="C28:L28"/>
    <mergeCell ref="M28:T28"/>
    <mergeCell ref="U28:Y28"/>
    <mergeCell ref="C26:L26"/>
    <mergeCell ref="M26:T26"/>
    <mergeCell ref="U26:Y26"/>
    <mergeCell ref="C27:L27"/>
    <mergeCell ref="M27:T27"/>
    <mergeCell ref="U27:Y27"/>
  </mergeCell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FB016099-3944-4809-B374-6DB36A1E4D19}">
          <x14:formula1>
            <xm:f>Desplegables!$B$2:$B$15</xm:f>
          </x14:formula1>
          <xm:sqref>J8:K8</xm:sqref>
        </x14:dataValidation>
        <x14:dataValidation type="list" allowBlank="1" showInputMessage="1" showErrorMessage="1" xr:uid="{8153FE27-3DAD-4866-BE18-A5377EB7F059}">
          <x14:formula1>
            <xm:f>Desplegables!$C$2:$C$10</xm:f>
          </x14:formula1>
          <xm:sqref>D10:E10</xm:sqref>
        </x14:dataValidation>
        <x14:dataValidation type="list" allowBlank="1" showInputMessage="1" showErrorMessage="1" xr:uid="{D3F1B0F2-6B2D-445E-968E-D5DD92B63878}">
          <x14:formula1>
            <xm:f>Desplegables!$D$2:$D$5</xm:f>
          </x14:formula1>
          <xm:sqref>K10:L10</xm:sqref>
        </x14:dataValidation>
        <x14:dataValidation type="list" allowBlank="1" showInputMessage="1" showErrorMessage="1" xr:uid="{247FFEC6-D833-4F41-B0D2-2FFD37A4D2DA}">
          <x14:formula1>
            <xm:f>Desplegables!$A$2:$A$22</xm:f>
          </x14:formula1>
          <xm:sqref>D8:G8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E4FF2-2E8D-4322-BF2A-217FDBCC4F5D}">
  <sheetPr>
    <tabColor rgb="FF3399FF"/>
  </sheetPr>
  <dimension ref="B1:Y28"/>
  <sheetViews>
    <sheetView topLeftCell="L24" workbookViewId="0">
      <selection activeCell="M25" sqref="M25:T25"/>
    </sheetView>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ol min="22" max="22" width="12.375" style="13" customWidth="1"/>
    <col min="23" max="23" width="15.5" style="13" customWidth="1"/>
    <col min="24" max="24" width="13.75" style="13" customWidth="1"/>
    <col min="25" max="25" width="16.75" style="13" customWidth="1"/>
    <col min="26" max="16384" width="11" style="13"/>
  </cols>
  <sheetData>
    <row r="1" spans="2:25" ht="2.25" customHeight="1"/>
    <row r="2" spans="2:25" ht="28.5" customHeight="1">
      <c r="B2" s="99"/>
      <c r="C2" s="103" t="s">
        <v>21</v>
      </c>
      <c r="D2" s="103"/>
      <c r="E2" s="103"/>
      <c r="F2" s="103"/>
      <c r="G2" s="103"/>
      <c r="H2" s="103"/>
      <c r="I2" s="103"/>
      <c r="J2" s="103"/>
      <c r="K2" s="103"/>
      <c r="L2" s="103"/>
      <c r="M2" s="103"/>
      <c r="N2" s="103"/>
      <c r="O2" s="103"/>
      <c r="P2" s="103"/>
      <c r="Q2" s="103"/>
      <c r="R2" s="103"/>
      <c r="S2" s="103"/>
      <c r="T2" s="103"/>
      <c r="U2" s="103"/>
      <c r="V2" s="103"/>
      <c r="W2" s="103"/>
      <c r="X2" s="103"/>
      <c r="Y2" s="100"/>
    </row>
    <row r="3" spans="2:25" ht="28.5" customHeight="1">
      <c r="B3" s="99"/>
      <c r="C3" s="103" t="s">
        <v>31</v>
      </c>
      <c r="D3" s="103"/>
      <c r="E3" s="103"/>
      <c r="F3" s="103"/>
      <c r="G3" s="103"/>
      <c r="H3" s="103"/>
      <c r="I3" s="103"/>
      <c r="J3" s="103"/>
      <c r="K3" s="103"/>
      <c r="L3" s="103"/>
      <c r="M3" s="103"/>
      <c r="N3" s="103"/>
      <c r="O3" s="103"/>
      <c r="P3" s="103"/>
      <c r="Q3" s="103"/>
      <c r="R3" s="103"/>
      <c r="S3" s="103"/>
      <c r="T3" s="103"/>
      <c r="U3" s="103"/>
      <c r="V3" s="103"/>
      <c r="W3" s="103"/>
      <c r="X3" s="103"/>
      <c r="Y3" s="101"/>
    </row>
    <row r="4" spans="2:25" ht="28.5" customHeight="1">
      <c r="B4" s="99"/>
      <c r="C4" s="104" t="s">
        <v>15</v>
      </c>
      <c r="D4" s="104"/>
      <c r="E4" s="104"/>
      <c r="F4" s="104"/>
      <c r="G4" s="104"/>
      <c r="H4" s="104"/>
      <c r="I4" s="104"/>
      <c r="J4" s="104"/>
      <c r="K4" s="104"/>
      <c r="L4" s="104"/>
      <c r="M4" s="104"/>
      <c r="N4" s="104"/>
      <c r="O4" s="104"/>
      <c r="P4" s="104"/>
      <c r="Q4" s="104" t="s">
        <v>32</v>
      </c>
      <c r="R4" s="104"/>
      <c r="S4" s="104"/>
      <c r="T4" s="104"/>
      <c r="U4" s="104"/>
      <c r="V4" s="104"/>
      <c r="W4" s="104"/>
      <c r="X4" s="104"/>
      <c r="Y4" s="102"/>
    </row>
    <row r="5" spans="2:25" ht="7.5" customHeight="1"/>
    <row r="6" spans="2:25" ht="22.5" customHeight="1">
      <c r="B6" s="93" t="s">
        <v>13</v>
      </c>
      <c r="C6" s="93"/>
      <c r="D6" s="93"/>
      <c r="E6" s="93"/>
      <c r="F6" s="93"/>
      <c r="G6" s="93"/>
      <c r="H6" s="93"/>
      <c r="I6" s="93"/>
      <c r="J6" s="93"/>
      <c r="K6" s="93"/>
      <c r="L6" s="93"/>
      <c r="M6" s="93"/>
      <c r="N6" s="93"/>
      <c r="O6" s="93"/>
      <c r="P6" s="93"/>
      <c r="Q6" s="93"/>
      <c r="R6" s="93"/>
      <c r="S6" s="93"/>
      <c r="T6" s="93"/>
      <c r="U6" s="93"/>
      <c r="V6" s="93"/>
      <c r="W6" s="93"/>
      <c r="X6" s="93"/>
      <c r="Y6" s="93"/>
    </row>
    <row r="7" spans="2:25" ht="3.75" customHeight="1"/>
    <row r="8" spans="2:25" ht="58.5" customHeight="1">
      <c r="B8" s="94" t="s">
        <v>33</v>
      </c>
      <c r="C8" s="94"/>
      <c r="D8" s="95" t="s">
        <v>57</v>
      </c>
      <c r="E8" s="95"/>
      <c r="F8" s="95"/>
      <c r="G8" s="95"/>
      <c r="H8" s="94" t="s">
        <v>40</v>
      </c>
      <c r="I8" s="94"/>
      <c r="J8" s="95"/>
      <c r="K8" s="95"/>
      <c r="L8" s="97" t="s">
        <v>82</v>
      </c>
      <c r="M8" s="97"/>
      <c r="N8" s="14" t="str">
        <f>+'Gestion Admon_Logistica'!B13</f>
        <v>PAII -13</v>
      </c>
      <c r="O8" s="96" t="s">
        <v>25</v>
      </c>
      <c r="P8" s="96"/>
      <c r="Q8" s="98" t="str">
        <f>+'Gestion Admon_Logistica'!D13</f>
        <v>Planear, contratar y ejecutar  los contratos de la EMB que cubran las necesidades administrativas, logísticas y documentales conforme a la necesidades registradas en el PAA 2021</v>
      </c>
      <c r="R8" s="98"/>
      <c r="S8" s="98"/>
      <c r="T8" s="65" t="s">
        <v>83</v>
      </c>
      <c r="U8" s="66">
        <f>+'Gestion Admon_Logistica'!C13</f>
        <v>0.15</v>
      </c>
      <c r="V8" s="64" t="s">
        <v>41</v>
      </c>
      <c r="W8" s="79" t="str">
        <f>+'Gestion Admon_Logistica'!E13</f>
        <v>Contrataciones Administrativas</v>
      </c>
      <c r="X8" s="64" t="s">
        <v>87</v>
      </c>
      <c r="Y8" s="49" t="str">
        <f>+'Gestion Admon_Logistica'!F13</f>
        <v>Medir el avance de la contratación para la operatividad de la EMB</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54.75" customHeight="1">
      <c r="B10" s="97" t="s">
        <v>27</v>
      </c>
      <c r="C10" s="97"/>
      <c r="D10" s="107" t="str">
        <f>+'Gestion Admon_Logistica'!H13</f>
        <v xml:space="preserve">Eficacia </v>
      </c>
      <c r="E10" s="107"/>
      <c r="F10" s="97" t="s">
        <v>9</v>
      </c>
      <c r="G10" s="97"/>
      <c r="H10" s="107" t="str">
        <f>+'Gestion Admon_Logistica'!G13</f>
        <v>Porcentaje</v>
      </c>
      <c r="I10" s="107"/>
      <c r="J10" s="65" t="s">
        <v>10</v>
      </c>
      <c r="K10" s="95" t="s">
        <v>3</v>
      </c>
      <c r="L10" s="95"/>
      <c r="M10" s="108" t="s">
        <v>77</v>
      </c>
      <c r="N10" s="109"/>
      <c r="O10" s="110" t="str">
        <f>+'Gestion Admon_Logistica'!I13</f>
        <v>base de datos de contratación de la GAF</v>
      </c>
      <c r="P10" s="111"/>
      <c r="Q10" s="112"/>
      <c r="R10" s="64" t="s">
        <v>96</v>
      </c>
      <c r="S10" s="95" t="str">
        <f>+'Gestion Admon_Logistica'!J13</f>
        <v>(N° de contratos ((prórrogas, adiciones, nuevos) contratados/ N° total de contratos del plan anual de adquisiciones</v>
      </c>
      <c r="T10" s="95"/>
      <c r="U10" s="65" t="s">
        <v>8</v>
      </c>
      <c r="V10" s="114">
        <f>+'Gestion Admon_Logistica'!L13</f>
        <v>1</v>
      </c>
      <c r="W10" s="115"/>
      <c r="X10" s="64" t="s">
        <v>84</v>
      </c>
      <c r="Y10" s="50" t="s">
        <v>163</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89" t="s">
        <v>80</v>
      </c>
      <c r="C13" s="89"/>
      <c r="D13" s="89"/>
      <c r="E13" s="89"/>
      <c r="F13" s="89"/>
      <c r="G13" s="89"/>
      <c r="H13" s="89"/>
      <c r="I13" s="89"/>
      <c r="J13" s="89"/>
      <c r="K13" s="89"/>
      <c r="L13" s="89"/>
      <c r="M13" s="89"/>
      <c r="N13" s="89"/>
      <c r="O13" s="89"/>
      <c r="P13" s="89"/>
      <c r="Q13" s="89"/>
      <c r="R13" s="89"/>
      <c r="S13" s="89"/>
      <c r="T13" s="89"/>
      <c r="U13" s="89"/>
      <c r="V13" s="89"/>
      <c r="W13" s="89"/>
      <c r="X13" s="89"/>
      <c r="Y13" s="89"/>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65" t="s">
        <v>0</v>
      </c>
      <c r="D15" s="65" t="s">
        <v>11</v>
      </c>
      <c r="E15" s="65" t="s">
        <v>12</v>
      </c>
      <c r="F15" s="65" t="s">
        <v>20</v>
      </c>
      <c r="G15" s="22"/>
      <c r="H15" s="97" t="s">
        <v>78</v>
      </c>
      <c r="I15" s="97"/>
      <c r="J15" s="97"/>
      <c r="K15" s="97"/>
      <c r="L15" s="97"/>
      <c r="M15" s="97"/>
      <c r="N15" s="97"/>
      <c r="O15" s="97"/>
      <c r="P15" s="97"/>
      <c r="Q15" s="97"/>
      <c r="R15" s="97"/>
      <c r="S15" s="97"/>
      <c r="T15" s="97"/>
      <c r="U15" s="22"/>
      <c r="V15" s="23"/>
      <c r="W15" s="23"/>
      <c r="X15" s="23"/>
      <c r="Y15" s="24"/>
    </row>
    <row r="16" spans="2:25" ht="52.5" customHeight="1">
      <c r="B16" s="21"/>
      <c r="C16" s="25" t="s">
        <v>16</v>
      </c>
      <c r="D16" s="66">
        <f>+'Gestion Admon_Logistica'!P13</f>
        <v>0.69499999999999995</v>
      </c>
      <c r="E16" s="66">
        <v>0.39</v>
      </c>
      <c r="F16" s="27">
        <f>+E16/D16</f>
        <v>0.56115107913669071</v>
      </c>
      <c r="G16" s="22"/>
      <c r="H16" s="105"/>
      <c r="I16" s="105"/>
      <c r="J16" s="105"/>
      <c r="K16" s="105"/>
      <c r="L16" s="105"/>
      <c r="M16" s="105"/>
      <c r="N16" s="105"/>
      <c r="O16" s="105"/>
      <c r="P16" s="105"/>
      <c r="Q16" s="105"/>
      <c r="R16" s="105"/>
      <c r="S16" s="105"/>
      <c r="T16" s="105"/>
      <c r="U16" s="28"/>
      <c r="V16" s="28"/>
      <c r="W16" s="28"/>
      <c r="X16" s="28"/>
      <c r="Y16" s="24"/>
    </row>
    <row r="17" spans="2:25" ht="52.5" customHeight="1">
      <c r="B17" s="21"/>
      <c r="C17" s="25" t="s">
        <v>17</v>
      </c>
      <c r="D17" s="66">
        <f>+'Gestion Admon_Logistica'!Q13</f>
        <v>0.17399999999999999</v>
      </c>
      <c r="E17" s="60">
        <v>0</v>
      </c>
      <c r="F17" s="27">
        <v>0</v>
      </c>
      <c r="G17" s="22"/>
      <c r="H17" s="105"/>
      <c r="I17" s="105"/>
      <c r="J17" s="105"/>
      <c r="K17" s="105"/>
      <c r="L17" s="105"/>
      <c r="M17" s="105"/>
      <c r="N17" s="105"/>
      <c r="O17" s="105"/>
      <c r="P17" s="105"/>
      <c r="Q17" s="105"/>
      <c r="R17" s="105"/>
      <c r="S17" s="105"/>
      <c r="T17" s="105"/>
      <c r="U17" s="28"/>
      <c r="V17" s="97" t="s">
        <v>81</v>
      </c>
      <c r="W17" s="97"/>
      <c r="X17" s="41"/>
      <c r="Y17" s="24"/>
    </row>
    <row r="18" spans="2:25" ht="52.5" customHeight="1">
      <c r="B18" s="21"/>
      <c r="C18" s="25" t="s">
        <v>18</v>
      </c>
      <c r="D18" s="66">
        <f>+'Gestion Admon_Logistica'!R13</f>
        <v>8.6999999999999994E-2</v>
      </c>
      <c r="E18" s="60">
        <v>0</v>
      </c>
      <c r="F18" s="27">
        <v>0</v>
      </c>
      <c r="G18" s="22"/>
      <c r="H18" s="105"/>
      <c r="I18" s="105"/>
      <c r="J18" s="105"/>
      <c r="K18" s="105"/>
      <c r="L18" s="105"/>
      <c r="M18" s="105"/>
      <c r="N18" s="105"/>
      <c r="O18" s="105"/>
      <c r="P18" s="105"/>
      <c r="Q18" s="105"/>
      <c r="R18" s="105"/>
      <c r="S18" s="105"/>
      <c r="T18" s="105"/>
      <c r="U18" s="28"/>
      <c r="V18" s="106">
        <f>+'Gestion Admon_Logistica'!K13</f>
        <v>1</v>
      </c>
      <c r="W18" s="107"/>
      <c r="X18" s="42"/>
      <c r="Y18" s="24"/>
    </row>
    <row r="19" spans="2:25" ht="52.5" customHeight="1">
      <c r="B19" s="21"/>
      <c r="C19" s="25" t="s">
        <v>19</v>
      </c>
      <c r="D19" s="66">
        <f>+'Gestion Admon_Logistica'!S13</f>
        <v>4.3400000000000001E-2</v>
      </c>
      <c r="E19" s="60">
        <v>0</v>
      </c>
      <c r="F19" s="27">
        <v>0</v>
      </c>
      <c r="G19" s="22"/>
      <c r="H19" s="105"/>
      <c r="I19" s="105"/>
      <c r="J19" s="105"/>
      <c r="K19" s="105"/>
      <c r="L19" s="105"/>
      <c r="M19" s="105"/>
      <c r="N19" s="105"/>
      <c r="O19" s="105"/>
      <c r="P19" s="105"/>
      <c r="Q19" s="105"/>
      <c r="R19" s="105"/>
      <c r="S19" s="105"/>
      <c r="T19" s="105"/>
      <c r="U19" s="28"/>
      <c r="V19" s="113"/>
      <c r="W19" s="113"/>
      <c r="X19" s="67"/>
      <c r="Y19" s="24"/>
    </row>
    <row r="20" spans="2:25" ht="52.5" customHeight="1">
      <c r="B20" s="21"/>
      <c r="C20" s="30" t="s">
        <v>14</v>
      </c>
      <c r="D20" s="31">
        <f>SUM(D16:D19)</f>
        <v>0.99939999999999996</v>
      </c>
      <c r="E20" s="31">
        <f>SUM(E16:E19)</f>
        <v>0.39</v>
      </c>
      <c r="F20" s="32">
        <f t="shared" ref="F20" si="0">E20/D20</f>
        <v>0.39023414048429061</v>
      </c>
      <c r="G20" s="22"/>
      <c r="H20" s="105"/>
      <c r="I20" s="105"/>
      <c r="J20" s="105"/>
      <c r="K20" s="105"/>
      <c r="L20" s="105"/>
      <c r="M20" s="105"/>
      <c r="N20" s="105"/>
      <c r="O20" s="105"/>
      <c r="P20" s="105"/>
      <c r="Q20" s="105"/>
      <c r="R20" s="105"/>
      <c r="S20" s="105"/>
      <c r="T20" s="105"/>
      <c r="U20" s="28"/>
      <c r="V20" s="22"/>
      <c r="W20" s="22"/>
      <c r="X20" s="22"/>
      <c r="Y20" s="24"/>
    </row>
    <row r="21" spans="2:25">
      <c r="B21" s="33"/>
      <c r="C21" s="34"/>
      <c r="D21" s="34"/>
      <c r="E21" s="34"/>
      <c r="F21" s="34"/>
      <c r="G21" s="34"/>
      <c r="H21" s="34"/>
      <c r="I21" s="34"/>
      <c r="J21" s="34"/>
      <c r="K21" s="34"/>
      <c r="L21" s="34"/>
      <c r="M21" s="34"/>
      <c r="N21" s="34"/>
      <c r="O21" s="34"/>
      <c r="P21" s="34"/>
      <c r="Q21" s="34"/>
      <c r="R21" s="34"/>
      <c r="S21" s="34"/>
      <c r="T21" s="34"/>
      <c r="U21" s="34"/>
      <c r="V21" s="34"/>
      <c r="W21" s="34"/>
      <c r="X21" s="34"/>
      <c r="Y21" s="35"/>
    </row>
    <row r="22" spans="2:25" ht="7.5" customHeight="1"/>
    <row r="23" spans="2:25" ht="27" customHeight="1">
      <c r="B23" s="89" t="s">
        <v>79</v>
      </c>
      <c r="C23" s="89"/>
      <c r="D23" s="89"/>
      <c r="E23" s="89"/>
      <c r="F23" s="89"/>
      <c r="G23" s="89"/>
      <c r="H23" s="89"/>
      <c r="I23" s="89"/>
      <c r="J23" s="89"/>
      <c r="K23" s="89"/>
      <c r="L23" s="89"/>
      <c r="M23" s="89"/>
      <c r="N23" s="89"/>
      <c r="O23" s="89"/>
      <c r="P23" s="89"/>
      <c r="Q23" s="89"/>
      <c r="R23" s="89"/>
      <c r="S23" s="89"/>
      <c r="T23" s="89"/>
      <c r="U23" s="89"/>
      <c r="V23" s="89"/>
      <c r="W23" s="89"/>
      <c r="X23" s="89"/>
      <c r="Y23" s="89"/>
    </row>
    <row r="24" spans="2:25" ht="32.25" customHeight="1">
      <c r="B24" s="36" t="s">
        <v>0</v>
      </c>
      <c r="C24" s="116" t="s">
        <v>164</v>
      </c>
      <c r="D24" s="117"/>
      <c r="E24" s="117"/>
      <c r="F24" s="117"/>
      <c r="G24" s="117"/>
      <c r="H24" s="117"/>
      <c r="I24" s="117"/>
      <c r="J24" s="117"/>
      <c r="K24" s="117"/>
      <c r="L24" s="118"/>
      <c r="M24" s="116" t="s">
        <v>86</v>
      </c>
      <c r="N24" s="117"/>
      <c r="O24" s="117"/>
      <c r="P24" s="117"/>
      <c r="Q24" s="117"/>
      <c r="R24" s="117"/>
      <c r="S24" s="117"/>
      <c r="T24" s="118"/>
      <c r="U24" s="116" t="s">
        <v>85</v>
      </c>
      <c r="V24" s="117"/>
      <c r="W24" s="117"/>
      <c r="X24" s="117"/>
      <c r="Y24" s="118"/>
    </row>
    <row r="25" spans="2:25" ht="143.25" customHeight="1">
      <c r="B25" s="37" t="s">
        <v>16</v>
      </c>
      <c r="C25" s="110" t="s">
        <v>180</v>
      </c>
      <c r="D25" s="122"/>
      <c r="E25" s="122"/>
      <c r="F25" s="122"/>
      <c r="G25" s="122"/>
      <c r="H25" s="122"/>
      <c r="I25" s="122"/>
      <c r="J25" s="122"/>
      <c r="K25" s="122"/>
      <c r="L25" s="123"/>
      <c r="M25" s="110" t="s">
        <v>179</v>
      </c>
      <c r="N25" s="122"/>
      <c r="O25" s="122"/>
      <c r="P25" s="122"/>
      <c r="Q25" s="122"/>
      <c r="R25" s="122"/>
      <c r="S25" s="122"/>
      <c r="T25" s="123"/>
      <c r="U25" s="124" t="s">
        <v>181</v>
      </c>
      <c r="V25" s="91"/>
      <c r="W25" s="91"/>
      <c r="X25" s="91"/>
      <c r="Y25" s="92"/>
    </row>
    <row r="26" spans="2:25" ht="98.25" customHeight="1">
      <c r="B26" s="25" t="s">
        <v>17</v>
      </c>
      <c r="C26" s="90"/>
      <c r="D26" s="91"/>
      <c r="E26" s="91"/>
      <c r="F26" s="91"/>
      <c r="G26" s="91"/>
      <c r="H26" s="91"/>
      <c r="I26" s="91"/>
      <c r="J26" s="91"/>
      <c r="K26" s="91"/>
      <c r="L26" s="92"/>
      <c r="M26" s="90"/>
      <c r="N26" s="91"/>
      <c r="O26" s="91"/>
      <c r="P26" s="91"/>
      <c r="Q26" s="91"/>
      <c r="R26" s="91"/>
      <c r="S26" s="91"/>
      <c r="T26" s="92"/>
      <c r="U26" s="90"/>
      <c r="V26" s="91"/>
      <c r="W26" s="91"/>
      <c r="X26" s="91"/>
      <c r="Y26" s="92"/>
    </row>
    <row r="27" spans="2:25" ht="98.25" customHeight="1">
      <c r="B27" s="25" t="s">
        <v>18</v>
      </c>
      <c r="C27" s="90"/>
      <c r="D27" s="91"/>
      <c r="E27" s="91"/>
      <c r="F27" s="91"/>
      <c r="G27" s="91"/>
      <c r="H27" s="91"/>
      <c r="I27" s="91"/>
      <c r="J27" s="91"/>
      <c r="K27" s="91"/>
      <c r="L27" s="92"/>
      <c r="M27" s="90"/>
      <c r="N27" s="91"/>
      <c r="O27" s="91"/>
      <c r="P27" s="91"/>
      <c r="Q27" s="91"/>
      <c r="R27" s="91"/>
      <c r="S27" s="91"/>
      <c r="T27" s="92"/>
      <c r="U27" s="90"/>
      <c r="V27" s="91"/>
      <c r="W27" s="91"/>
      <c r="X27" s="91"/>
      <c r="Y27" s="92"/>
    </row>
    <row r="28" spans="2:25" ht="98.25" customHeight="1">
      <c r="B28" s="25" t="s">
        <v>19</v>
      </c>
      <c r="C28" s="90"/>
      <c r="D28" s="91"/>
      <c r="E28" s="91"/>
      <c r="F28" s="91"/>
      <c r="G28" s="91"/>
      <c r="H28" s="91"/>
      <c r="I28" s="91"/>
      <c r="J28" s="91"/>
      <c r="K28" s="91"/>
      <c r="L28" s="92"/>
      <c r="M28" s="90"/>
      <c r="N28" s="91"/>
      <c r="O28" s="91"/>
      <c r="P28" s="91"/>
      <c r="Q28" s="91"/>
      <c r="R28" s="91"/>
      <c r="S28" s="91"/>
      <c r="T28" s="92"/>
      <c r="U28" s="90"/>
      <c r="V28" s="91"/>
      <c r="W28" s="91"/>
      <c r="X28" s="91"/>
      <c r="Y28" s="92"/>
    </row>
  </sheetData>
  <mergeCells count="45">
    <mergeCell ref="B2:B4"/>
    <mergeCell ref="C2:X2"/>
    <mergeCell ref="Y2:Y4"/>
    <mergeCell ref="C3:X3"/>
    <mergeCell ref="C4:P4"/>
    <mergeCell ref="Q4:X4"/>
    <mergeCell ref="B6:Y6"/>
    <mergeCell ref="B8:C8"/>
    <mergeCell ref="D8:G8"/>
    <mergeCell ref="H8:I8"/>
    <mergeCell ref="J8:K8"/>
    <mergeCell ref="L8:M8"/>
    <mergeCell ref="O8:P8"/>
    <mergeCell ref="Q8:S8"/>
    <mergeCell ref="H16:T20"/>
    <mergeCell ref="V17:W17"/>
    <mergeCell ref="V18:W18"/>
    <mergeCell ref="V19:W19"/>
    <mergeCell ref="B10:C10"/>
    <mergeCell ref="D10:E10"/>
    <mergeCell ref="F10:G10"/>
    <mergeCell ref="H10:I10"/>
    <mergeCell ref="K10:L10"/>
    <mergeCell ref="M10:N10"/>
    <mergeCell ref="O10:Q10"/>
    <mergeCell ref="S10:T10"/>
    <mergeCell ref="V10:W10"/>
    <mergeCell ref="B13:Y13"/>
    <mergeCell ref="H15:T15"/>
    <mergeCell ref="B23:Y23"/>
    <mergeCell ref="C24:L24"/>
    <mergeCell ref="M24:T24"/>
    <mergeCell ref="U24:Y24"/>
    <mergeCell ref="C25:L25"/>
    <mergeCell ref="M25:T25"/>
    <mergeCell ref="U25:Y25"/>
    <mergeCell ref="C28:L28"/>
    <mergeCell ref="M28:T28"/>
    <mergeCell ref="U28:Y28"/>
    <mergeCell ref="C26:L26"/>
    <mergeCell ref="M26:T26"/>
    <mergeCell ref="U26:Y26"/>
    <mergeCell ref="C27:L27"/>
    <mergeCell ref="M27:T27"/>
    <mergeCell ref="U27:Y27"/>
  </mergeCell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736C58F7-7532-4A9E-8146-951497B643F3}">
          <x14:formula1>
            <xm:f>Desplegables!$A$2:$A$22</xm:f>
          </x14:formula1>
          <xm:sqref>D8:G8</xm:sqref>
        </x14:dataValidation>
        <x14:dataValidation type="list" allowBlank="1" showInputMessage="1" showErrorMessage="1" xr:uid="{FA628DB4-E3DE-4AA3-886E-B62212CE6D5C}">
          <x14:formula1>
            <xm:f>Desplegables!$D$2:$D$5</xm:f>
          </x14:formula1>
          <xm:sqref>K10:L10</xm:sqref>
        </x14:dataValidation>
        <x14:dataValidation type="list" allowBlank="1" showInputMessage="1" showErrorMessage="1" xr:uid="{774D723A-F54F-4CC5-8207-2219680FA24F}">
          <x14:formula1>
            <xm:f>Desplegables!$C$2:$C$10</xm:f>
          </x14:formula1>
          <xm:sqref>D10:E10</xm:sqref>
        </x14:dataValidation>
        <x14:dataValidation type="list" allowBlank="1" showInputMessage="1" showErrorMessage="1" xr:uid="{3BF33BB9-78DA-42B1-8BF2-F48E424FDFAD}">
          <x14:formula1>
            <xm:f>Desplegables!$B$2:$B$15</xm:f>
          </x14:formula1>
          <xm:sqref>J8:K8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EDC2C-243B-4524-9EEA-E824B9F32A32}">
  <sheetPr>
    <tabColor rgb="FF3399FF"/>
  </sheetPr>
  <dimension ref="B1:Y28"/>
  <sheetViews>
    <sheetView topLeftCell="O23" zoomScale="115" zoomScaleNormal="115" workbookViewId="0">
      <selection activeCell="U25" sqref="U25:Y25"/>
    </sheetView>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ol min="22" max="22" width="12.375" style="13" customWidth="1"/>
    <col min="23" max="23" width="15.5" style="13" customWidth="1"/>
    <col min="24" max="24" width="13.75" style="13" customWidth="1"/>
    <col min="25" max="25" width="16.75" style="13" customWidth="1"/>
    <col min="26" max="16384" width="11" style="13"/>
  </cols>
  <sheetData>
    <row r="1" spans="2:25" ht="2.25" customHeight="1"/>
    <row r="2" spans="2:25" ht="28.5" customHeight="1">
      <c r="B2" s="99"/>
      <c r="C2" s="103" t="s">
        <v>21</v>
      </c>
      <c r="D2" s="103"/>
      <c r="E2" s="103"/>
      <c r="F2" s="103"/>
      <c r="G2" s="103"/>
      <c r="H2" s="103"/>
      <c r="I2" s="103"/>
      <c r="J2" s="103"/>
      <c r="K2" s="103"/>
      <c r="L2" s="103"/>
      <c r="M2" s="103"/>
      <c r="N2" s="103"/>
      <c r="O2" s="103"/>
      <c r="P2" s="103"/>
      <c r="Q2" s="103"/>
      <c r="R2" s="103"/>
      <c r="S2" s="103"/>
      <c r="T2" s="103"/>
      <c r="U2" s="103"/>
      <c r="V2" s="103"/>
      <c r="W2" s="103"/>
      <c r="X2" s="103"/>
      <c r="Y2" s="100"/>
    </row>
    <row r="3" spans="2:25" ht="28.5" customHeight="1">
      <c r="B3" s="99"/>
      <c r="C3" s="103" t="s">
        <v>31</v>
      </c>
      <c r="D3" s="103"/>
      <c r="E3" s="103"/>
      <c r="F3" s="103"/>
      <c r="G3" s="103"/>
      <c r="H3" s="103"/>
      <c r="I3" s="103"/>
      <c r="J3" s="103"/>
      <c r="K3" s="103"/>
      <c r="L3" s="103"/>
      <c r="M3" s="103"/>
      <c r="N3" s="103"/>
      <c r="O3" s="103"/>
      <c r="P3" s="103"/>
      <c r="Q3" s="103"/>
      <c r="R3" s="103"/>
      <c r="S3" s="103"/>
      <c r="T3" s="103"/>
      <c r="U3" s="103"/>
      <c r="V3" s="103"/>
      <c r="W3" s="103"/>
      <c r="X3" s="103"/>
      <c r="Y3" s="101"/>
    </row>
    <row r="4" spans="2:25" ht="28.5" customHeight="1">
      <c r="B4" s="99"/>
      <c r="C4" s="104" t="s">
        <v>15</v>
      </c>
      <c r="D4" s="104"/>
      <c r="E4" s="104"/>
      <c r="F4" s="104"/>
      <c r="G4" s="104"/>
      <c r="H4" s="104"/>
      <c r="I4" s="104"/>
      <c r="J4" s="104"/>
      <c r="K4" s="104"/>
      <c r="L4" s="104"/>
      <c r="M4" s="104"/>
      <c r="N4" s="104"/>
      <c r="O4" s="104"/>
      <c r="P4" s="104"/>
      <c r="Q4" s="104" t="s">
        <v>32</v>
      </c>
      <c r="R4" s="104"/>
      <c r="S4" s="104"/>
      <c r="T4" s="104"/>
      <c r="U4" s="104"/>
      <c r="V4" s="104"/>
      <c r="W4" s="104"/>
      <c r="X4" s="104"/>
      <c r="Y4" s="102"/>
    </row>
    <row r="5" spans="2:25" ht="7.5" customHeight="1"/>
    <row r="6" spans="2:25" ht="22.5" customHeight="1">
      <c r="B6" s="93" t="s">
        <v>13</v>
      </c>
      <c r="C6" s="93"/>
      <c r="D6" s="93"/>
      <c r="E6" s="93"/>
      <c r="F6" s="93"/>
      <c r="G6" s="93"/>
      <c r="H6" s="93"/>
      <c r="I6" s="93"/>
      <c r="J6" s="93"/>
      <c r="K6" s="93"/>
      <c r="L6" s="93"/>
      <c r="M6" s="93"/>
      <c r="N6" s="93"/>
      <c r="O6" s="93"/>
      <c r="P6" s="93"/>
      <c r="Q6" s="93"/>
      <c r="R6" s="93"/>
      <c r="S6" s="93"/>
      <c r="T6" s="93"/>
      <c r="U6" s="93"/>
      <c r="V6" s="93"/>
      <c r="W6" s="93"/>
      <c r="X6" s="93"/>
      <c r="Y6" s="93"/>
    </row>
    <row r="7" spans="2:25" ht="3.75" customHeight="1"/>
    <row r="8" spans="2:25" ht="77.25" customHeight="1">
      <c r="B8" s="94" t="s">
        <v>33</v>
      </c>
      <c r="C8" s="94"/>
      <c r="D8" s="95" t="s">
        <v>57</v>
      </c>
      <c r="E8" s="95"/>
      <c r="F8" s="95"/>
      <c r="G8" s="95"/>
      <c r="H8" s="94" t="s">
        <v>40</v>
      </c>
      <c r="I8" s="94"/>
      <c r="J8" s="95"/>
      <c r="K8" s="95"/>
      <c r="L8" s="97" t="s">
        <v>82</v>
      </c>
      <c r="M8" s="97"/>
      <c r="N8" s="14" t="str">
        <f>+'Gestion Admon_Logistica'!B14</f>
        <v>PAII-91</v>
      </c>
      <c r="O8" s="96" t="s">
        <v>25</v>
      </c>
      <c r="P8" s="96"/>
      <c r="Q8" s="98" t="str">
        <f>+'Gestion Admon_Logistica'!D14</f>
        <v>Limitar el consumo per cápita de gastos de alimentación para reuniones internas o con participación de Entidades u Organismos Externos entre el 0,65 y 0,72 SMDLV, de acuerdo con lo contemplado en el Plan para la Austeridad en el Gasto.</v>
      </c>
      <c r="R8" s="98"/>
      <c r="S8" s="98"/>
      <c r="T8" s="65" t="s">
        <v>83</v>
      </c>
      <c r="U8" s="66">
        <f>+'Gestion Admon_Logistica'!C14</f>
        <v>0.05</v>
      </c>
      <c r="V8" s="64" t="s">
        <v>41</v>
      </c>
      <c r="W8" s="79" t="str">
        <f>+'Gestion Admon_Logistica'!E14</f>
        <v>Consumo per cápita en reuniones</v>
      </c>
      <c r="X8" s="64" t="s">
        <v>87</v>
      </c>
      <c r="Y8" s="49" t="str">
        <f>+'Gestion Admon_Logistica'!F14</f>
        <v>Mantener el consumo per cápita en reuniones internas o con participación de Entidades u Organismos Externos</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54.75" customHeight="1">
      <c r="B10" s="97" t="s">
        <v>27</v>
      </c>
      <c r="C10" s="97"/>
      <c r="D10" s="107" t="str">
        <f>+'Gestion Admon_Logistica'!H14</f>
        <v>Eficiencia</v>
      </c>
      <c r="E10" s="107"/>
      <c r="F10" s="97" t="s">
        <v>9</v>
      </c>
      <c r="G10" s="97"/>
      <c r="H10" s="107" t="str">
        <f>+'Gestion Admon_Logistica'!G14</f>
        <v>Moneda</v>
      </c>
      <c r="I10" s="107"/>
      <c r="J10" s="65" t="s">
        <v>10</v>
      </c>
      <c r="K10" s="95" t="s">
        <v>3</v>
      </c>
      <c r="L10" s="95"/>
      <c r="M10" s="108" t="s">
        <v>77</v>
      </c>
      <c r="N10" s="109"/>
      <c r="O10" s="110" t="str">
        <f>+'Gestion Admon_Logistica'!I14</f>
        <v>Reportes de consumo</v>
      </c>
      <c r="P10" s="111"/>
      <c r="Q10" s="112"/>
      <c r="R10" s="64" t="s">
        <v>96</v>
      </c>
      <c r="S10" s="95" t="str">
        <f>+'Gestion Admon_Logistica'!J14</f>
        <v>Reuniones Internas: 0,65 SMDLV
Reuniones con participación de Entidades u Organismos Externos: 0,72 SMDLV</v>
      </c>
      <c r="T10" s="95"/>
      <c r="U10" s="65" t="s">
        <v>8</v>
      </c>
      <c r="V10" s="128" t="str">
        <f>+'Gestion Admon_Logistica'!L14</f>
        <v>0,65 SMDLV
0,72 SMDLV</v>
      </c>
      <c r="W10" s="115"/>
      <c r="X10" s="64" t="s">
        <v>84</v>
      </c>
      <c r="Y10" s="50" t="s">
        <v>163</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89" t="s">
        <v>80</v>
      </c>
      <c r="C13" s="89"/>
      <c r="D13" s="89"/>
      <c r="E13" s="89"/>
      <c r="F13" s="89"/>
      <c r="G13" s="89"/>
      <c r="H13" s="89"/>
      <c r="I13" s="89"/>
      <c r="J13" s="89"/>
      <c r="K13" s="89"/>
      <c r="L13" s="89"/>
      <c r="M13" s="89"/>
      <c r="N13" s="89"/>
      <c r="O13" s="89"/>
      <c r="P13" s="89"/>
      <c r="Q13" s="89"/>
      <c r="R13" s="89"/>
      <c r="S13" s="89"/>
      <c r="T13" s="89"/>
      <c r="U13" s="89"/>
      <c r="V13" s="89"/>
      <c r="W13" s="89"/>
      <c r="X13" s="89"/>
      <c r="Y13" s="89"/>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65" t="s">
        <v>0</v>
      </c>
      <c r="D15" s="65" t="s">
        <v>11</v>
      </c>
      <c r="E15" s="65" t="s">
        <v>12</v>
      </c>
      <c r="F15" s="65" t="s">
        <v>20</v>
      </c>
      <c r="G15" s="22"/>
      <c r="H15" s="97" t="s">
        <v>78</v>
      </c>
      <c r="I15" s="97"/>
      <c r="J15" s="97"/>
      <c r="K15" s="97"/>
      <c r="L15" s="97"/>
      <c r="M15" s="97"/>
      <c r="N15" s="97"/>
      <c r="O15" s="97"/>
      <c r="P15" s="97"/>
      <c r="Q15" s="97"/>
      <c r="R15" s="97"/>
      <c r="S15" s="97"/>
      <c r="T15" s="97"/>
      <c r="U15" s="22"/>
      <c r="V15" s="23"/>
      <c r="W15" s="23"/>
      <c r="X15" s="23"/>
      <c r="Y15" s="24"/>
    </row>
    <row r="16" spans="2:25" ht="52.5" customHeight="1">
      <c r="B16" s="21"/>
      <c r="C16" s="25" t="s">
        <v>16</v>
      </c>
      <c r="D16" s="60">
        <f>(+'Gestion Admon_Logistica'!P$14*100%)/'Gestion Admon_Logistica'!$T$14</f>
        <v>0.25</v>
      </c>
      <c r="E16" s="66">
        <v>0.25</v>
      </c>
      <c r="F16" s="27">
        <f>+E16/D16</f>
        <v>1</v>
      </c>
      <c r="G16" s="22"/>
      <c r="H16" s="105"/>
      <c r="I16" s="105"/>
      <c r="J16" s="105"/>
      <c r="K16" s="105"/>
      <c r="L16" s="105"/>
      <c r="M16" s="105"/>
      <c r="N16" s="105"/>
      <c r="O16" s="105"/>
      <c r="P16" s="105"/>
      <c r="Q16" s="105"/>
      <c r="R16" s="105"/>
      <c r="S16" s="105"/>
      <c r="T16" s="105"/>
      <c r="U16" s="28"/>
      <c r="V16" s="28"/>
      <c r="W16" s="28"/>
      <c r="X16" s="28"/>
      <c r="Y16" s="24"/>
    </row>
    <row r="17" spans="2:25" ht="52.5" customHeight="1">
      <c r="B17" s="21"/>
      <c r="C17" s="25" t="s">
        <v>17</v>
      </c>
      <c r="D17" s="60">
        <f>(+'Gestion Admon_Logistica'!P$14*100%)/'Gestion Admon_Logistica'!$T$14</f>
        <v>0.25</v>
      </c>
      <c r="E17" s="60">
        <v>0</v>
      </c>
      <c r="F17" s="27">
        <v>0</v>
      </c>
      <c r="G17" s="22"/>
      <c r="H17" s="105"/>
      <c r="I17" s="105"/>
      <c r="J17" s="105"/>
      <c r="K17" s="105"/>
      <c r="L17" s="105"/>
      <c r="M17" s="105"/>
      <c r="N17" s="105"/>
      <c r="O17" s="105"/>
      <c r="P17" s="105"/>
      <c r="Q17" s="105"/>
      <c r="R17" s="105"/>
      <c r="S17" s="105"/>
      <c r="T17" s="105"/>
      <c r="U17" s="28"/>
      <c r="V17" s="97" t="s">
        <v>81</v>
      </c>
      <c r="W17" s="97"/>
      <c r="X17" s="41"/>
      <c r="Y17" s="24"/>
    </row>
    <row r="18" spans="2:25" ht="52.5" customHeight="1">
      <c r="B18" s="21"/>
      <c r="C18" s="25" t="s">
        <v>18</v>
      </c>
      <c r="D18" s="60">
        <f>(+'Gestion Admon_Logistica'!P$14*100%)/'Gestion Admon_Logistica'!$T$14</f>
        <v>0.25</v>
      </c>
      <c r="E18" s="60">
        <v>0</v>
      </c>
      <c r="F18" s="27">
        <v>0</v>
      </c>
      <c r="G18" s="22"/>
      <c r="H18" s="105"/>
      <c r="I18" s="105"/>
      <c r="J18" s="105"/>
      <c r="K18" s="105"/>
      <c r="L18" s="105"/>
      <c r="M18" s="105"/>
      <c r="N18" s="105"/>
      <c r="O18" s="105"/>
      <c r="P18" s="105"/>
      <c r="Q18" s="105"/>
      <c r="R18" s="105"/>
      <c r="S18" s="105"/>
      <c r="T18" s="105"/>
      <c r="U18" s="28"/>
      <c r="V18" s="127">
        <f>+'Gestion Admon_Logistica'!K14</f>
        <v>0</v>
      </c>
      <c r="W18" s="107"/>
      <c r="X18" s="42"/>
      <c r="Y18" s="24"/>
    </row>
    <row r="19" spans="2:25" ht="52.5" customHeight="1">
      <c r="B19" s="21"/>
      <c r="C19" s="25" t="s">
        <v>19</v>
      </c>
      <c r="D19" s="60">
        <f>(+'Gestion Admon_Logistica'!P$14*100%)/'Gestion Admon_Logistica'!$T$14</f>
        <v>0.25</v>
      </c>
      <c r="E19" s="60">
        <v>0</v>
      </c>
      <c r="F19" s="27">
        <v>0</v>
      </c>
      <c r="G19" s="22"/>
      <c r="H19" s="105"/>
      <c r="I19" s="105"/>
      <c r="J19" s="105"/>
      <c r="K19" s="105"/>
      <c r="L19" s="105"/>
      <c r="M19" s="105"/>
      <c r="N19" s="105"/>
      <c r="O19" s="105"/>
      <c r="P19" s="105"/>
      <c r="Q19" s="105"/>
      <c r="R19" s="105"/>
      <c r="S19" s="105"/>
      <c r="T19" s="105"/>
      <c r="U19" s="28"/>
      <c r="V19" s="113"/>
      <c r="W19" s="113"/>
      <c r="X19" s="67"/>
      <c r="Y19" s="24"/>
    </row>
    <row r="20" spans="2:25" ht="52.5" customHeight="1">
      <c r="B20" s="21"/>
      <c r="C20" s="30" t="s">
        <v>14</v>
      </c>
      <c r="D20" s="80">
        <f>SUM(D16:D19)</f>
        <v>1</v>
      </c>
      <c r="E20" s="31">
        <f>SUM(E16:E19)</f>
        <v>0.25</v>
      </c>
      <c r="F20" s="32">
        <f t="shared" ref="F20" si="0">E20/D20</f>
        <v>0.25</v>
      </c>
      <c r="G20" s="22"/>
      <c r="H20" s="105"/>
      <c r="I20" s="105"/>
      <c r="J20" s="105"/>
      <c r="K20" s="105"/>
      <c r="L20" s="105"/>
      <c r="M20" s="105"/>
      <c r="N20" s="105"/>
      <c r="O20" s="105"/>
      <c r="P20" s="105"/>
      <c r="Q20" s="105"/>
      <c r="R20" s="105"/>
      <c r="S20" s="105"/>
      <c r="T20" s="105"/>
      <c r="U20" s="28"/>
      <c r="V20" s="22"/>
      <c r="W20" s="22"/>
      <c r="X20" s="22"/>
      <c r="Y20" s="24"/>
    </row>
    <row r="21" spans="2:25">
      <c r="B21" s="33"/>
      <c r="C21" s="34"/>
      <c r="D21" s="34"/>
      <c r="E21" s="34"/>
      <c r="F21" s="34"/>
      <c r="G21" s="34"/>
      <c r="H21" s="34"/>
      <c r="I21" s="34"/>
      <c r="J21" s="34"/>
      <c r="K21" s="34"/>
      <c r="L21" s="34"/>
      <c r="M21" s="34"/>
      <c r="N21" s="34"/>
      <c r="O21" s="34"/>
      <c r="P21" s="34"/>
      <c r="Q21" s="34"/>
      <c r="R21" s="34"/>
      <c r="S21" s="34"/>
      <c r="T21" s="34"/>
      <c r="U21" s="34"/>
      <c r="V21" s="34"/>
      <c r="W21" s="34"/>
      <c r="X21" s="34"/>
      <c r="Y21" s="35"/>
    </row>
    <row r="22" spans="2:25" ht="7.5" customHeight="1"/>
    <row r="23" spans="2:25" ht="27" customHeight="1">
      <c r="B23" s="89" t="s">
        <v>79</v>
      </c>
      <c r="C23" s="89"/>
      <c r="D23" s="89"/>
      <c r="E23" s="89"/>
      <c r="F23" s="89"/>
      <c r="G23" s="89"/>
      <c r="H23" s="89"/>
      <c r="I23" s="89"/>
      <c r="J23" s="89"/>
      <c r="K23" s="89"/>
      <c r="L23" s="89"/>
      <c r="M23" s="89"/>
      <c r="N23" s="89"/>
      <c r="O23" s="89"/>
      <c r="P23" s="89"/>
      <c r="Q23" s="89"/>
      <c r="R23" s="89"/>
      <c r="S23" s="89"/>
      <c r="T23" s="89"/>
      <c r="U23" s="89"/>
      <c r="V23" s="89"/>
      <c r="W23" s="89"/>
      <c r="X23" s="89"/>
      <c r="Y23" s="89"/>
    </row>
    <row r="24" spans="2:25" ht="32.25" customHeight="1">
      <c r="B24" s="36" t="s">
        <v>0</v>
      </c>
      <c r="C24" s="116" t="s">
        <v>164</v>
      </c>
      <c r="D24" s="117"/>
      <c r="E24" s="117"/>
      <c r="F24" s="117"/>
      <c r="G24" s="117"/>
      <c r="H24" s="117"/>
      <c r="I24" s="117"/>
      <c r="J24" s="117"/>
      <c r="K24" s="117"/>
      <c r="L24" s="118"/>
      <c r="M24" s="116" t="s">
        <v>86</v>
      </c>
      <c r="N24" s="117"/>
      <c r="O24" s="117"/>
      <c r="P24" s="117"/>
      <c r="Q24" s="117"/>
      <c r="R24" s="117"/>
      <c r="S24" s="117"/>
      <c r="T24" s="118"/>
      <c r="U24" s="116" t="s">
        <v>85</v>
      </c>
      <c r="V24" s="117"/>
      <c r="W24" s="117"/>
      <c r="X24" s="117"/>
      <c r="Y24" s="118"/>
    </row>
    <row r="25" spans="2:25" ht="98.25" customHeight="1">
      <c r="B25" s="37" t="s">
        <v>16</v>
      </c>
      <c r="C25" s="110" t="s">
        <v>182</v>
      </c>
      <c r="D25" s="111"/>
      <c r="E25" s="111"/>
      <c r="F25" s="111"/>
      <c r="G25" s="111"/>
      <c r="H25" s="111"/>
      <c r="I25" s="111"/>
      <c r="J25" s="111"/>
      <c r="K25" s="111"/>
      <c r="L25" s="112"/>
      <c r="M25" s="124" t="s">
        <v>182</v>
      </c>
      <c r="N25" s="125"/>
      <c r="O25" s="125"/>
      <c r="P25" s="125"/>
      <c r="Q25" s="125"/>
      <c r="R25" s="125"/>
      <c r="S25" s="125"/>
      <c r="T25" s="126"/>
      <c r="U25" s="124" t="s">
        <v>182</v>
      </c>
      <c r="V25" s="125"/>
      <c r="W25" s="125"/>
      <c r="X25" s="125"/>
      <c r="Y25" s="126"/>
    </row>
    <row r="26" spans="2:25" ht="98.25" customHeight="1">
      <c r="B26" s="25" t="s">
        <v>17</v>
      </c>
      <c r="C26" s="90"/>
      <c r="D26" s="91"/>
      <c r="E26" s="91"/>
      <c r="F26" s="91"/>
      <c r="G26" s="91"/>
      <c r="H26" s="91"/>
      <c r="I26" s="91"/>
      <c r="J26" s="91"/>
      <c r="K26" s="91"/>
      <c r="L26" s="92"/>
      <c r="M26" s="90"/>
      <c r="N26" s="91"/>
      <c r="O26" s="91"/>
      <c r="P26" s="91"/>
      <c r="Q26" s="91"/>
      <c r="R26" s="91"/>
      <c r="S26" s="91"/>
      <c r="T26" s="92"/>
      <c r="U26" s="90"/>
      <c r="V26" s="91"/>
      <c r="W26" s="91"/>
      <c r="X26" s="91"/>
      <c r="Y26" s="92"/>
    </row>
    <row r="27" spans="2:25" ht="98.25" customHeight="1">
      <c r="B27" s="25" t="s">
        <v>18</v>
      </c>
      <c r="C27" s="90"/>
      <c r="D27" s="91"/>
      <c r="E27" s="91"/>
      <c r="F27" s="91"/>
      <c r="G27" s="91"/>
      <c r="H27" s="91"/>
      <c r="I27" s="91"/>
      <c r="J27" s="91"/>
      <c r="K27" s="91"/>
      <c r="L27" s="92"/>
      <c r="M27" s="90"/>
      <c r="N27" s="91"/>
      <c r="O27" s="91"/>
      <c r="P27" s="91"/>
      <c r="Q27" s="91"/>
      <c r="R27" s="91"/>
      <c r="S27" s="91"/>
      <c r="T27" s="92"/>
      <c r="U27" s="90"/>
      <c r="V27" s="91"/>
      <c r="W27" s="91"/>
      <c r="X27" s="91"/>
      <c r="Y27" s="92"/>
    </row>
    <row r="28" spans="2:25" ht="98.25" customHeight="1">
      <c r="B28" s="25" t="s">
        <v>19</v>
      </c>
      <c r="C28" s="90"/>
      <c r="D28" s="91"/>
      <c r="E28" s="91"/>
      <c r="F28" s="91"/>
      <c r="G28" s="91"/>
      <c r="H28" s="91"/>
      <c r="I28" s="91"/>
      <c r="J28" s="91"/>
      <c r="K28" s="91"/>
      <c r="L28" s="92"/>
      <c r="M28" s="90"/>
      <c r="N28" s="91"/>
      <c r="O28" s="91"/>
      <c r="P28" s="91"/>
      <c r="Q28" s="91"/>
      <c r="R28" s="91"/>
      <c r="S28" s="91"/>
      <c r="T28" s="92"/>
      <c r="U28" s="90"/>
      <c r="V28" s="91"/>
      <c r="W28" s="91"/>
      <c r="X28" s="91"/>
      <c r="Y28" s="92"/>
    </row>
  </sheetData>
  <mergeCells count="45">
    <mergeCell ref="B2:B4"/>
    <mergeCell ref="C2:X2"/>
    <mergeCell ref="Y2:Y4"/>
    <mergeCell ref="C3:X3"/>
    <mergeCell ref="C4:P4"/>
    <mergeCell ref="Q4:X4"/>
    <mergeCell ref="B6:Y6"/>
    <mergeCell ref="B8:C8"/>
    <mergeCell ref="D8:G8"/>
    <mergeCell ref="H8:I8"/>
    <mergeCell ref="J8:K8"/>
    <mergeCell ref="L8:M8"/>
    <mergeCell ref="O8:P8"/>
    <mergeCell ref="Q8:S8"/>
    <mergeCell ref="H16:T20"/>
    <mergeCell ref="V17:W17"/>
    <mergeCell ref="V18:W18"/>
    <mergeCell ref="V19:W19"/>
    <mergeCell ref="B10:C10"/>
    <mergeCell ref="D10:E10"/>
    <mergeCell ref="F10:G10"/>
    <mergeCell ref="H10:I10"/>
    <mergeCell ref="K10:L10"/>
    <mergeCell ref="M10:N10"/>
    <mergeCell ref="O10:Q10"/>
    <mergeCell ref="S10:T10"/>
    <mergeCell ref="V10:W10"/>
    <mergeCell ref="B13:Y13"/>
    <mergeCell ref="H15:T15"/>
    <mergeCell ref="B23:Y23"/>
    <mergeCell ref="C24:L24"/>
    <mergeCell ref="M24:T24"/>
    <mergeCell ref="U24:Y24"/>
    <mergeCell ref="C25:L25"/>
    <mergeCell ref="M25:T25"/>
    <mergeCell ref="U25:Y25"/>
    <mergeCell ref="C28:L28"/>
    <mergeCell ref="M28:T28"/>
    <mergeCell ref="U28:Y28"/>
    <mergeCell ref="C26:L26"/>
    <mergeCell ref="M26:T26"/>
    <mergeCell ref="U26:Y26"/>
    <mergeCell ref="C27:L27"/>
    <mergeCell ref="M27:T27"/>
    <mergeCell ref="U27:Y27"/>
  </mergeCell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FF13F4A8-EACC-4FCA-B61E-B52EBE462E94}">
          <x14:formula1>
            <xm:f>Desplegables!$B$2:$B$15</xm:f>
          </x14:formula1>
          <xm:sqref>J8:K8</xm:sqref>
        </x14:dataValidation>
        <x14:dataValidation type="list" allowBlank="1" showInputMessage="1" showErrorMessage="1" xr:uid="{C069AA87-B7E9-4459-B612-5906001D6D40}">
          <x14:formula1>
            <xm:f>Desplegables!$C$2:$C$10</xm:f>
          </x14:formula1>
          <xm:sqref>D10:E10</xm:sqref>
        </x14:dataValidation>
        <x14:dataValidation type="list" allowBlank="1" showInputMessage="1" showErrorMessage="1" xr:uid="{EA7F0BBC-4E95-4A0C-B062-D62AB85DDA78}">
          <x14:formula1>
            <xm:f>Desplegables!$D$2:$D$5</xm:f>
          </x14:formula1>
          <xm:sqref>K10:L10</xm:sqref>
        </x14:dataValidation>
        <x14:dataValidation type="list" allowBlank="1" showInputMessage="1" showErrorMessage="1" xr:uid="{4810DC7B-C584-4C1F-B0F8-DB33F5427BD4}">
          <x14:formula1>
            <xm:f>Desplegables!$A$2:$A$22</xm:f>
          </x14:formula1>
          <xm:sqref>D8:G8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5EF93D83CAFC84A96F60D14C1A635F8" ma:contentTypeVersion="12" ma:contentTypeDescription="Crear nuevo documento." ma:contentTypeScope="" ma:versionID="c1e1cb7e7a17b8f0cb009b629c6926fa">
  <xsd:schema xmlns:xsd="http://www.w3.org/2001/XMLSchema" xmlns:xs="http://www.w3.org/2001/XMLSchema" xmlns:p="http://schemas.microsoft.com/office/2006/metadata/properties" xmlns:ns2="975e6d86-0457-4d81-89a1-5c85f652f20b" xmlns:ns3="7f854fd8-63cb-42a3-977f-161619776c3e" targetNamespace="http://schemas.microsoft.com/office/2006/metadata/properties" ma:root="true" ma:fieldsID="01863b8a2523effcc881fb22149ee2ce" ns2:_="" ns3:_="">
    <xsd:import namespace="975e6d86-0457-4d81-89a1-5c85f652f20b"/>
    <xsd:import namespace="7f854fd8-63cb-42a3-977f-161619776c3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5e6d86-0457-4d81-89a1-5c85f652f2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f854fd8-63cb-42a3-977f-161619776c3e"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E29D00-4446-4B23-BF7D-A1E683BEA882}">
  <ds:schemaRefs>
    <ds:schemaRef ds:uri="http://schemas.microsoft.com/office/2006/documentManagement/types"/>
    <ds:schemaRef ds:uri="http://purl.org/dc/dcmitype/"/>
    <ds:schemaRef ds:uri="http://purl.org/dc/terms/"/>
    <ds:schemaRef ds:uri="http://schemas.openxmlformats.org/package/2006/metadata/core-properties"/>
    <ds:schemaRef ds:uri="975e6d86-0457-4d81-89a1-5c85f652f20b"/>
    <ds:schemaRef ds:uri="http://schemas.microsoft.com/office/infopath/2007/PartnerControls"/>
    <ds:schemaRef ds:uri="http://purl.org/dc/elements/1.1/"/>
    <ds:schemaRef ds:uri="7f854fd8-63cb-42a3-977f-161619776c3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8958BD3-03CC-4DBD-8512-27A1C1F96B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5e6d86-0457-4d81-89a1-5c85f652f20b"/>
    <ds:schemaRef ds:uri="7f854fd8-63cb-42a3-977f-161619776c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C9C851-3021-40A6-BC97-40C32502D6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PAII-06_AL</vt:lpstr>
      <vt:lpstr>PAII-07_AL</vt:lpstr>
      <vt:lpstr>PAII-08_AL</vt:lpstr>
      <vt:lpstr>PAII-09_AL</vt:lpstr>
      <vt:lpstr>PAII-10_AL</vt:lpstr>
      <vt:lpstr>PAII-11_AL</vt:lpstr>
      <vt:lpstr>PAII-12_AL</vt:lpstr>
      <vt:lpstr>PAII-13_AL</vt:lpstr>
      <vt:lpstr>PAII-91_AL</vt:lpstr>
      <vt:lpstr>Gestion Admon_Logistica</vt:lpstr>
      <vt:lpstr>Desplegables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Galindo</dc:creator>
  <cp:lastModifiedBy>YOLANDA MARCELA GARZON MOYANO</cp:lastModifiedBy>
  <cp:lastPrinted>2020-02-25T20:07:58Z</cp:lastPrinted>
  <dcterms:created xsi:type="dcterms:W3CDTF">2014-04-04T20:17:35Z</dcterms:created>
  <dcterms:modified xsi:type="dcterms:W3CDTF">2021-04-26T15:48:12Z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0x01010015EF93D83CAFC84A96F60D14C1A635F8</vt:lpwstr>
  </property>
</Properties>
</file>