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8. OAJ\"/>
    </mc:Choice>
  </mc:AlternateContent>
  <xr:revisionPtr revIDLastSave="0" documentId="13_ncr:1_{2940B973-B9C9-4D71-906E-93A5986B9BF8}" xr6:coauthVersionLast="46" xr6:coauthVersionMax="46" xr10:uidLastSave="{00000000-0000-0000-0000-000000000000}"/>
  <workbookProtection workbookAlgorithmName="SHA-512" workbookHashValue="qAvKrugqZ0sag/we0NDbBWSE+FY8Z5FZeu/Hmx88c336z6VT9Irvu0gocd07nfJK7CPDc3yLUbmfjurkwz0gcQ==" workbookSaltValue="1r3Z2vTr5pv7zAmtu8tdfw==" workbookSpinCount="100000" lockStructure="1"/>
  <bookViews>
    <workbookView xWindow="28680" yWindow="1440" windowWidth="20730" windowHeight="11160" tabRatio="547" xr2:uid="{00000000-000D-0000-FFFF-FFFF00000000}"/>
  </bookViews>
  <sheets>
    <sheet name="PAII-56_GL" sheetId="7" r:id="rId1"/>
    <sheet name="PAII-57_GL" sheetId="12" r:id="rId2"/>
    <sheet name="PAII-58_GL" sheetId="13" r:id="rId3"/>
    <sheet name="Gestión Legal" sheetId="8" state="hidden" r:id="rId4"/>
    <sheet name="Desplegables"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3" l="1"/>
  <c r="T7" i="8"/>
  <c r="T8" i="8"/>
  <c r="F16" i="12" l="1"/>
  <c r="F16" i="7"/>
  <c r="D19" i="7"/>
  <c r="D18" i="7"/>
  <c r="D17" i="7"/>
  <c r="D16" i="7"/>
  <c r="V18" i="13" l="1"/>
  <c r="N8" i="13"/>
  <c r="C10" i="8" l="1"/>
  <c r="T6" i="8"/>
  <c r="D19" i="12" l="1"/>
  <c r="D19" i="13" l="1"/>
  <c r="D18" i="13"/>
  <c r="D17" i="13"/>
  <c r="D16" i="13"/>
  <c r="D10" i="13"/>
  <c r="V18" i="12"/>
  <c r="D18" i="12"/>
  <c r="D17" i="12"/>
  <c r="D16" i="12"/>
  <c r="D10" i="12"/>
  <c r="D10" i="7"/>
  <c r="V10" i="12" l="1"/>
  <c r="S10" i="12"/>
  <c r="O10" i="12"/>
  <c r="H10" i="12"/>
  <c r="Y8" i="12"/>
  <c r="W8" i="12"/>
  <c r="U8" i="12"/>
  <c r="Q8" i="12"/>
  <c r="N8" i="12"/>
  <c r="E20" i="12"/>
  <c r="D20" i="12"/>
  <c r="V18" i="7"/>
  <c r="V10" i="7"/>
  <c r="S10" i="7"/>
  <c r="O10" i="7"/>
  <c r="H10" i="7"/>
  <c r="Y8" i="7"/>
  <c r="W8" i="7"/>
  <c r="U8" i="7"/>
  <c r="Q8" i="7"/>
  <c r="N8" i="7"/>
  <c r="F20" i="12" l="1"/>
  <c r="V10" i="13"/>
  <c r="S10" i="13"/>
  <c r="O10" i="13"/>
  <c r="H10" i="13"/>
  <c r="Y8" i="13"/>
  <c r="W8" i="13"/>
  <c r="U8" i="13"/>
  <c r="Q8" i="13"/>
  <c r="E20" i="13"/>
  <c r="D20" i="13" l="1"/>
  <c r="D20" i="7"/>
  <c r="E20" i="7" l="1"/>
  <c r="F20" i="7" l="1"/>
</calcChain>
</file>

<file path=xl/sharedStrings.xml><?xml version="1.0" encoding="utf-8"?>
<sst xmlns="http://schemas.openxmlformats.org/spreadsheetml/2006/main" count="237" uniqueCount="134">
  <si>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</si>
  <si>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</si>
  <si>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</si>
  <si>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</si>
  <si>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</si>
  <si>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</si>
  <si>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</si>
  <si>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</si>
  <si>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</si>
  <si>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</si>
  <si>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</si>
  <si>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</si>
  <si>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</si>
  <si>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</si>
  <si>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</si>
  <si>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</si>
  <si>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</si>
  <si>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</si>
  <si>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</si>
  <si>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</si>
  <si>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</si>
  <si>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</si>
  <si>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</si>
  <si>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</si>
  <si>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</si>
  <si>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</si>
  <si>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</si>
  <si>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</si>
  <si>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</si>
  <si>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</si>
  <si>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</si>
  <si>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</si>
  <si>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</si>
  <si>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</si>
  <si>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</si>
  <si>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</si>
  <si>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</si>
  <si>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</si>
  <si>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</si>
  <si>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</si>
  <si>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</si>
  <si>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</si>
  <si>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</si>
  <si>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</si>
  <si>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</si>
  <si>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</si>
  <si>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</si>
  <si>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</si>
  <si>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</si>
  <si>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</si>
  <si>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</si>
  <si>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</si>
  <si>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</si>
  <si>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</si>
  <si>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</si>
  <si>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</si>
  <si>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</si>
  <si>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</si>
  <si>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</si>
  <si>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</si>
  <si>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</si>
  <si>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</si>
  <si>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</si>
  <si>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</si>
  <si>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</si>
  <si>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</si>
  <si>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</si>
  <si>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</si>
  <si>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</si>
  <si>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</si>
  <si>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</si>
  <si>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</si>
  <si>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</si>
  <si>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</si>
  <si>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</si>
  <si>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</si>
  <si>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</si>
  <si>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</si>
  <si>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</si>
  <si>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</si>
  <si>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</si>
  <si>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</si>
  <si>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</si>
  <si>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</si>
  <si>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</si>
  <si>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</si>
  <si>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</si>
  <si>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</si>
  <si>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</si>
  <si>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</si>
  <si>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</si>
  <si>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</si>
  <si>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</si>
  <si>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Programación 2021</t>
  </si>
  <si>
    <t>Línea base
2020</t>
  </si>
  <si>
    <t>Meta
2021</t>
  </si>
  <si>
    <t>Formula del Indicador</t>
  </si>
  <si>
    <t>Fecha Inicio</t>
  </si>
  <si>
    <t>Fecha Fin</t>
  </si>
  <si>
    <t>Porcentual</t>
  </si>
  <si>
    <t>PAII -56</t>
  </si>
  <si>
    <t xml:space="preserve">Realizar jornadas de sensibilización de integridad,  transparencia y/o temas Jurídicos. </t>
  </si>
  <si>
    <t>Jornadas de sensibilización de integridad,  transparencia  y temas Jurídicos.</t>
  </si>
  <si>
    <t xml:space="preserve">Medir el número jornadas de sensibilización de integridad,  transparencia  y temas Jurídicos. </t>
  </si>
  <si>
    <t>Cronograma de trabajo</t>
  </si>
  <si>
    <t>(# de jornadas de sensibilización realizadas en la materia/ 4 jornadas de sensiblización programadas)*100%</t>
  </si>
  <si>
    <t>Registros fotograficos, listado de asistencias, presentación, entre otros soportes que de evidencia de la jornada realizada.</t>
  </si>
  <si>
    <t>PAII -57</t>
  </si>
  <si>
    <t>Emitir los conceptos jurídicos con base en la normatividad legal al caso concreto puesto en consideración.</t>
  </si>
  <si>
    <t>Conceptos Juridicos</t>
  </si>
  <si>
    <t>Medir el avance en la emisión de conceptos juridicos</t>
  </si>
  <si>
    <t>Consolidado solicitud de conceptos</t>
  </si>
  <si>
    <t>(N° de Conceptos Emitidos/N° de conceptos solicitados)*100</t>
  </si>
  <si>
    <t>Conceptos Emitidos</t>
  </si>
  <si>
    <t>PAII -58</t>
  </si>
  <si>
    <t>Revisar de manera oportuna los proyectos de actos administrativos de interés para la entidad.</t>
  </si>
  <si>
    <t>Actos Administrativos</t>
  </si>
  <si>
    <t>Medir la oportunidad de respuesta la revisión de actos administrativos</t>
  </si>
  <si>
    <t>Dias Habiles</t>
  </si>
  <si>
    <t>Consolidado revisión actos administrativos</t>
  </si>
  <si>
    <t>Actos Administrativos revisados</t>
  </si>
  <si>
    <t>Líder del proceso</t>
  </si>
  <si>
    <t xml:space="preserve">Avance y logros </t>
  </si>
  <si>
    <t>PAPEL DE TRABAJO 
INDICADORES DE GESTIÓN 2021</t>
  </si>
  <si>
    <t>No se presentan para este periódo</t>
  </si>
  <si>
    <t xml:space="preserve">Presentación realizada en el tema de conflicto de interés, listados de asistencia, agendamiento en TEAMS. </t>
  </si>
  <si>
    <t xml:space="preserve">Se emitió concepto  jurídico con celeridad y sujeto a la normatividad vigente. </t>
  </si>
  <si>
    <t xml:space="preserve">Concepto Memorando OAJ-MEM21-0034 del 23 de marzo de 2021. </t>
  </si>
  <si>
    <t xml:space="preserve">N° de actos administrativos generados &lt;= 5 dias habiles/ N° de actos administrativos recibidos en el periodo </t>
  </si>
  <si>
    <t>&lt;= 5 dias habiles</t>
  </si>
  <si>
    <t>No se presentan retrasos para este periodo</t>
  </si>
  <si>
    <t>Actos Administrativos revisados y registrados en el Control de asignación de Resoluciones OAJ</t>
  </si>
  <si>
    <t>Se recibieron 12 actos administrativos los cuales fueron revisados en un tiempo menor o igual a 5 días habiles, estos corresponden a los siguientes: 
1. Por medio de la cual se modifica la Resolución 111 SIG-MIPG
2. Por la cual se establece el funcionamiento de la Caja Menor GAF
3. Por la cual se establece el funcionamiento de la Caja Menor GDI
4. Proyecto de Resolución pago impuesto de beneficencia e intereses
5. Retiro de Licencias
6. Por la cual se realiza una modificación presupuestal
7. Por la cual se realiza una modificación presupuestal
8. Por medio de la cual se adopta la Política de Reasentamiento
9. Por la cual se realiza una modificación presupuestal
10. Por la cual se realiza una modificación presupuestal
11. Comité de Convivencia Laboral EMB
12. Por la cual se realiza una modificación presupuestal</t>
  </si>
  <si>
    <t xml:space="preserve">Se realizó una capacitación del conflictos de Interés.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</si>
</sst>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0">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s>
  <fills count="9">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7" fillId="0" borderId="0" applyBorder="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41" fontId="8"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8" fillId="0" borderId="0" applyFont="0" applyFill="0" applyBorder="0" applyAlignment="0" applyProtection="0"/>
    <xf numFmtId="0" fontId="1" fillId="0" borderId="0"/>
  </cellStyleXfs>
  <cellXfs count="114">
    <xf numFmtId="0" fontId="0" fillId="0" borderId="0" xfId="0"/>
    <xf numFmtId="0" fontId="11" fillId="0" borderId="0" xfId="0" applyFont="1"/>
    <xf numFmtId="0" fontId="11" fillId="0" borderId="0" xfId="0" applyFont="1" applyAlignment="1">
      <alignment vertical="center"/>
    </xf>
    <xf numFmtId="0" fontId="14" fillId="4" borderId="6" xfId="17" applyFont="1" applyFill="1" applyBorder="1" applyAlignment="1">
      <alignment horizontal="center" vertical="center"/>
    </xf>
    <xf numFmtId="0" fontId="14" fillId="4" borderId="6" xfId="17"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xf>
    <xf numFmtId="0" fontId="13" fillId="4" borderId="0" xfId="0" applyFont="1" applyFill="1" applyAlignment="1">
      <alignment horizontal="center" vertical="center"/>
    </xf>
    <xf numFmtId="0" fontId="11" fillId="0" borderId="17" xfId="0" applyFont="1" applyBorder="1" applyAlignment="1">
      <alignment horizontal="left" vertical="center" wrapText="1"/>
    </xf>
    <xf numFmtId="0" fontId="11" fillId="0" borderId="0" xfId="0" applyFont="1" applyAlignment="1">
      <alignment vertical="center" wrapText="1"/>
    </xf>
    <xf numFmtId="0" fontId="12" fillId="4" borderId="13" xfId="0" applyNumberFormat="1" applyFont="1" applyFill="1" applyBorder="1" applyAlignment="1">
      <alignment horizontal="center" vertical="center" wrapText="1"/>
    </xf>
    <xf numFmtId="0" fontId="12" fillId="4" borderId="13" xfId="0" applyNumberFormat="1" applyFont="1" applyFill="1" applyBorder="1" applyAlignment="1">
      <alignment horizontal="center" vertical="center"/>
    </xf>
    <xf numFmtId="0" fontId="10" fillId="0" borderId="6" xfId="0" applyNumberFormat="1" applyFont="1" applyFill="1" applyBorder="1" applyAlignment="1">
      <alignment vertical="center"/>
    </xf>
    <xf numFmtId="0" fontId="15" fillId="0" borderId="0" xfId="0" applyFont="1"/>
    <xf numFmtId="0" fontId="15" fillId="0" borderId="6" xfId="0" applyFont="1" applyBorder="1" applyAlignment="1">
      <alignment vertical="center"/>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5" fillId="0" borderId="0" xfId="0" applyFont="1" applyAlignment="1">
      <alignment vertical="center"/>
    </xf>
    <xf numFmtId="0" fontId="15" fillId="0" borderId="1" xfId="0" applyFont="1" applyBorder="1"/>
    <xf numFmtId="0" fontId="15" fillId="0" borderId="2" xfId="0" applyFont="1" applyBorder="1"/>
    <xf numFmtId="0" fontId="15" fillId="0" borderId="3" xfId="0" applyFont="1" applyBorder="1"/>
    <xf numFmtId="0" fontId="15" fillId="0" borderId="16" xfId="0" applyFont="1" applyBorder="1"/>
    <xf numFmtId="0" fontId="15" fillId="0" borderId="0" xfId="0" applyFont="1" applyBorder="1"/>
    <xf numFmtId="0" fontId="16" fillId="7" borderId="0" xfId="0" applyFont="1" applyFill="1" applyBorder="1" applyAlignment="1">
      <alignment vertical="center"/>
    </xf>
    <xf numFmtId="0" fontId="15" fillId="0" borderId="4" xfId="0" applyFont="1" applyBorder="1"/>
    <xf numFmtId="0" fontId="16" fillId="0" borderId="6" xfId="0" applyNumberFormat="1" applyFont="1" applyBorder="1" applyAlignment="1">
      <alignment horizontal="center" vertical="center"/>
    </xf>
    <xf numFmtId="9" fontId="15"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0" fontId="15" fillId="0" borderId="0" xfId="0" applyFont="1" applyBorder="1" applyAlignment="1"/>
    <xf numFmtId="9" fontId="15" fillId="0" borderId="6" xfId="2" applyFont="1" applyBorder="1" applyAlignment="1">
      <alignment horizontal="center" vertical="center"/>
    </xf>
    <xf numFmtId="0" fontId="16" fillId="3" borderId="6" xfId="0" applyNumberFormat="1" applyFont="1" applyFill="1" applyBorder="1" applyAlignment="1">
      <alignment horizontal="center" vertical="center" wrapText="1"/>
    </xf>
    <xf numFmtId="9" fontId="15" fillId="3" borderId="6" xfId="0" applyNumberFormat="1" applyFont="1" applyFill="1" applyBorder="1" applyAlignment="1">
      <alignment horizontal="center" vertical="center"/>
    </xf>
    <xf numFmtId="9" fontId="16" fillId="3" borderId="6" xfId="0" applyNumberFormat="1" applyFont="1" applyFill="1" applyBorder="1" applyAlignment="1">
      <alignment horizontal="center" vertical="center"/>
    </xf>
    <xf numFmtId="0" fontId="15" fillId="0" borderId="7" xfId="0" applyFont="1" applyBorder="1"/>
    <xf numFmtId="0" fontId="15" fillId="0" borderId="5" xfId="0" applyFont="1" applyBorder="1"/>
    <xf numFmtId="0" fontId="15" fillId="0" borderId="8" xfId="0" applyFont="1" applyBorder="1"/>
    <xf numFmtId="0" fontId="18" fillId="6" borderId="6" xfId="0" applyFont="1" applyFill="1" applyBorder="1" applyAlignment="1">
      <alignment horizontal="center" vertical="center"/>
    </xf>
    <xf numFmtId="0" fontId="16" fillId="0" borderId="15" xfId="0" applyNumberFormat="1" applyFont="1" applyBorder="1" applyAlignment="1">
      <alignment horizontal="center" vertical="center"/>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6" fillId="6"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center"/>
    </xf>
    <xf numFmtId="0" fontId="11" fillId="0" borderId="6" xfId="0" applyFont="1" applyBorder="1" applyAlignment="1">
      <alignment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0" fillId="0" borderId="6" xfId="0" applyFont="1" applyBorder="1" applyAlignment="1">
      <alignment horizontal="center" vertical="center"/>
    </xf>
    <xf numFmtId="0" fontId="15" fillId="7" borderId="9" xfId="0" applyFont="1" applyFill="1" applyBorder="1" applyAlignment="1">
      <alignment vertical="center" wrapText="1"/>
    </xf>
    <xf numFmtId="0" fontId="15" fillId="0" borderId="6" xfId="0" applyFont="1" applyBorder="1" applyAlignment="1">
      <alignment vertical="center" wrapText="1"/>
    </xf>
    <xf numFmtId="0" fontId="15" fillId="7" borderId="6" xfId="0" applyFont="1" applyFill="1" applyBorder="1" applyAlignment="1">
      <alignment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0" fillId="7" borderId="0" xfId="0" applyFont="1" applyFill="1" applyAlignment="1">
      <alignment horizontal="center" vertical="center" wrapText="1"/>
    </xf>
    <xf numFmtId="9" fontId="15" fillId="0" borderId="6" xfId="2" applyFont="1" applyBorder="1" applyAlignment="1">
      <alignment horizontal="center" vertical="center"/>
    </xf>
    <xf numFmtId="9" fontId="15" fillId="0" borderId="6" xfId="2" applyFont="1" applyBorder="1" applyAlignment="1">
      <alignment horizontal="center" vertical="center"/>
    </xf>
    <xf numFmtId="0" fontId="15" fillId="0" borderId="6" xfId="0" applyFont="1" applyBorder="1" applyAlignment="1">
      <alignment horizontal="justify" vertical="justify" wrapText="1"/>
    </xf>
    <xf numFmtId="0" fontId="15" fillId="0" borderId="9" xfId="0" applyFont="1" applyFill="1" applyBorder="1" applyAlignment="1">
      <alignment vertical="center" wrapText="1"/>
    </xf>
    <xf numFmtId="9" fontId="11" fillId="0" borderId="0" xfId="0" applyNumberFormat="1" applyFont="1" applyAlignment="1">
      <alignment horizontal="center"/>
    </xf>
    <xf numFmtId="9" fontId="15" fillId="3" borderId="6" xfId="2" applyFont="1" applyFill="1" applyBorder="1" applyAlignment="1">
      <alignment horizontal="center" vertical="center"/>
    </xf>
    <xf numFmtId="0" fontId="10" fillId="3" borderId="6" xfId="0" applyFont="1" applyFill="1" applyBorder="1" applyAlignment="1">
      <alignment vertical="center"/>
    </xf>
    <xf numFmtId="0" fontId="19" fillId="7" borderId="6" xfId="0" applyFont="1" applyFill="1" applyBorder="1" applyAlignment="1">
      <alignment horizontal="center" vertical="center" wrapText="1"/>
    </xf>
    <xf numFmtId="9" fontId="11" fillId="7" borderId="6" xfId="0" applyNumberFormat="1" applyFont="1" applyFill="1" applyBorder="1" applyAlignment="1">
      <alignment horizontal="center" vertical="center"/>
    </xf>
    <xf numFmtId="0" fontId="19" fillId="7" borderId="6" xfId="0" applyFont="1" applyFill="1" applyBorder="1" applyAlignment="1">
      <alignment horizontal="left" vertical="center" wrapText="1"/>
    </xf>
    <xf numFmtId="14" fontId="19" fillId="7" borderId="6" xfId="0" applyNumberFormat="1"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6" xfId="0" applyFont="1" applyFill="1" applyBorder="1" applyAlignment="1">
      <alignment horizontal="center" vertical="center"/>
    </xf>
    <xf numFmtId="9" fontId="15" fillId="0" borderId="6" xfId="2" applyFont="1" applyBorder="1" applyAlignment="1">
      <alignment horizontal="center" vertical="center"/>
    </xf>
    <xf numFmtId="1" fontId="11" fillId="7" borderId="6" xfId="0" applyNumberFormat="1" applyFont="1" applyFill="1" applyBorder="1" applyAlignment="1">
      <alignment horizontal="center" vertical="center"/>
    </xf>
    <xf numFmtId="1" fontId="11" fillId="0" borderId="6" xfId="0" applyNumberFormat="1" applyFont="1" applyBorder="1" applyAlignment="1">
      <alignment horizontal="center" vertical="center"/>
    </xf>
    <xf numFmtId="9" fontId="15" fillId="0" borderId="6" xfId="2" applyFont="1" applyBorder="1" applyAlignment="1">
      <alignment horizontal="center" vertical="center"/>
    </xf>
    <xf numFmtId="1" fontId="15" fillId="0" borderId="6" xfId="2" applyNumberFormat="1" applyFont="1" applyBorder="1" applyAlignment="1">
      <alignment horizontal="center" vertical="center"/>
    </xf>
    <xf numFmtId="1" fontId="15" fillId="3" borderId="6" xfId="0" applyNumberFormat="1" applyFont="1" applyFill="1" applyBorder="1" applyAlignment="1">
      <alignment horizontal="center" vertical="center"/>
    </xf>
    <xf numFmtId="9" fontId="11" fillId="0" borderId="6" xfId="0" applyNumberFormat="1" applyFont="1" applyBorder="1" applyAlignment="1">
      <alignment horizontal="center" vertical="center" wrapText="1"/>
    </xf>
    <xf numFmtId="0" fontId="17" fillId="4" borderId="6" xfId="0" applyFont="1" applyFill="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2" borderId="6" xfId="0" applyNumberFormat="1" applyFont="1" applyFill="1" applyBorder="1" applyAlignment="1">
      <alignment horizontal="center" vertical="center"/>
    </xf>
    <xf numFmtId="0" fontId="16" fillId="6" borderId="6" xfId="0" applyNumberFormat="1" applyFont="1" applyFill="1" applyBorder="1" applyAlignment="1">
      <alignment horizontal="center" vertical="center"/>
    </xf>
    <xf numFmtId="0" fontId="15" fillId="0" borderId="6" xfId="0" applyFont="1" applyBorder="1" applyAlignment="1">
      <alignment horizontal="center"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0" borderId="6" xfId="0" applyFont="1" applyBorder="1" applyAlignment="1">
      <alignment horizontal="justify" vertical="center" wrapText="1"/>
    </xf>
    <xf numFmtId="0" fontId="15" fillId="0" borderId="6"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6" fillId="5"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5" fillId="0" borderId="6" xfId="0" applyFont="1" applyBorder="1" applyAlignment="1">
      <alignment horizontal="center"/>
    </xf>
    <xf numFmtId="0" fontId="15" fillId="0" borderId="6" xfId="2" applyNumberFormat="1" applyFont="1" applyBorder="1" applyAlignment="1">
      <alignment horizontal="center" vertical="center"/>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5" fillId="0" borderId="6" xfId="0" applyFont="1" applyBorder="1" applyAlignment="1">
      <alignment horizontal="center" vertical="center"/>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7" borderId="0" xfId="0" applyFont="1" applyFill="1" applyBorder="1" applyAlignment="1">
      <alignment horizontal="center"/>
    </xf>
    <xf numFmtId="0" fontId="15" fillId="7" borderId="9" xfId="0" applyNumberFormat="1" applyFont="1" applyFill="1" applyBorder="1" applyAlignment="1">
      <alignment horizontal="center" vertical="center" wrapText="1"/>
    </xf>
    <xf numFmtId="0" fontId="15" fillId="7" borderId="11" xfId="0" applyNumberFormat="1" applyFont="1" applyFill="1" applyBorder="1" applyAlignment="1">
      <alignment horizontal="center" vertical="center" wrapText="1"/>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9" fontId="15" fillId="0" borderId="6" xfId="2" applyFont="1" applyBorder="1" applyAlignment="1">
      <alignment horizontal="center" vertical="center"/>
    </xf>
    <xf numFmtId="9" fontId="15" fillId="7" borderId="9" xfId="2" applyFont="1" applyFill="1" applyBorder="1" applyAlignment="1">
      <alignment horizontal="center" vertical="center" wrapText="1"/>
    </xf>
    <xf numFmtId="9" fontId="15" fillId="7" borderId="11" xfId="2" applyFont="1" applyFill="1" applyBorder="1" applyAlignment="1">
      <alignment horizontal="center"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2" fillId="8" borderId="6" xfId="0" applyFont="1" applyFill="1" applyBorder="1" applyAlignment="1">
      <alignment horizontal="center" vertical="center"/>
    </xf>
    <xf numFmtId="0" fontId="10" fillId="7" borderId="6" xfId="0" applyFont="1" applyFill="1" applyBorder="1" applyAlignment="1">
      <alignment horizontal="center" vertical="center" wrapText="1"/>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'PAII-56_GL'!$E$15</c:f>
              <c:strCache>
                <c:ptCount val="1"/>
                <c:pt idx="0">
                  <c:v>Ejecutado</c:v>
                </c:pt>
              </c:strCache>
            </c:strRef>
          </c:tx>
          <c:spPr>
            <a:solidFill>
              <a:srgbClr val="00B0F0"/>
            </a:solidFill>
            <a:ln>
              <a:noFill/>
            </a:ln>
            <a:effectLst/>
          </c:spPr>
          <c:invertIfNegative val="0"/>
          <c:cat>
            <c:strRef>
              <c:f>'PAII-56_GL'!$C$16:$C$19</c:f>
              <c:strCache>
                <c:ptCount val="4"/>
                <c:pt idx="0">
                  <c:v>ENE - MAR</c:v>
                </c:pt>
                <c:pt idx="1">
                  <c:v>ABR - JUN</c:v>
                </c:pt>
                <c:pt idx="2">
                  <c:v>JUL - SEPT</c:v>
                </c:pt>
                <c:pt idx="3">
                  <c:v>OCT - DIC</c:v>
                </c:pt>
              </c:strCache>
            </c:strRef>
          </c:cat>
          <c:val>
            <c:numRef>
              <c:f>'PAII-56_GL'!$E$16:$E$19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'PAII-56_GL'!$D$15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'PAII-56_GL'!$C$16:$C$19</c:f>
              <c:strCache>
                <c:ptCount val="4"/>
                <c:pt idx="0">
                  <c:v>ENE - MAR</c:v>
                </c:pt>
                <c:pt idx="1">
                  <c:v>ABR - JUN</c:v>
                </c:pt>
                <c:pt idx="2">
                  <c:v>JUL - SEPT</c:v>
                </c:pt>
                <c:pt idx="3">
                  <c:v>OCT - DIC</c:v>
                </c:pt>
              </c:strCache>
            </c:strRef>
          </c:cat>
          <c:val>
            <c:numRef>
              <c:f>'PAII-56_GL'!$D$16:$D$19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'PAII-56_GL'!$C$20</c:f>
              <c:strCache>
                <c:ptCount val="1"/>
                <c:pt idx="0">
                  <c:v>Ejec/Prog
Vigencia</c:v>
                </c:pt>
              </c:strCache>
            </c:strRef>
          </c:cat>
          <c:val>
            <c:numRef>
              <c:f>'PAII-56_GL'!$D$20</c:f>
              <c:numCache>
                <c:formatCode>0%</c:formatCode>
                <c:ptCount val="1"/>
                <c:pt idx="0">
                  <c:v>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'PAII-56_GL'!$C$20</c:f>
              <c:strCache>
                <c:ptCount val="1"/>
                <c:pt idx="0">
                  <c:v>Ejec/Prog
Vigencia</c:v>
                </c:pt>
              </c:strCache>
            </c:strRef>
          </c:cat>
          <c:val>
            <c:numRef>
              <c:f>'PAII-56_GL'!$E$20</c:f>
              <c:numCache>
                <c:formatCode>0%</c:formatCode>
                <c:ptCount val="1"/>
                <c:pt idx="0">
                  <c:v>0.25</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'PAII-56_GL'!$E$15</c:f>
              <c:strCache>
                <c:ptCount val="1"/>
                <c:pt idx="0">
                  <c:v>Ejecutado</c:v>
                </c:pt>
              </c:strCache>
            </c:strRef>
          </c:tx>
          <c:spPr>
            <a:solidFill>
              <a:srgbClr val="00B0F0"/>
            </a:solidFill>
            <a:ln>
              <a:noFill/>
            </a:ln>
            <a:effectLst/>
          </c:spPr>
          <c:invertIfNegative val="0"/>
          <c:cat>
            <c:strRef>
              <c:f>'PAII-56_GL'!$C$16:$C$19</c:f>
              <c:strCache>
                <c:ptCount val="4"/>
                <c:pt idx="0">
                  <c:v>ENE - MAR</c:v>
                </c:pt>
                <c:pt idx="1">
                  <c:v>ABR - JUN</c:v>
                </c:pt>
                <c:pt idx="2">
                  <c:v>JUL - SEPT</c:v>
                </c:pt>
                <c:pt idx="3">
                  <c:v>OCT - DIC</c:v>
                </c:pt>
              </c:strCache>
            </c:strRef>
          </c:cat>
          <c:val>
            <c:numRef>
              <c:f>'PAII-56_GL'!$E$16:$E$19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'PAII-56_GL'!$D$15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'PAII-56_GL'!$C$16:$C$19</c:f>
              <c:strCache>
                <c:ptCount val="4"/>
                <c:pt idx="0">
                  <c:v>ENE - MAR</c:v>
                </c:pt>
                <c:pt idx="1">
                  <c:v>ABR - JUN</c:v>
                </c:pt>
                <c:pt idx="2">
                  <c:v>JUL - SEPT</c:v>
                </c:pt>
                <c:pt idx="3">
                  <c:v>OCT - DIC</c:v>
                </c:pt>
              </c:strCache>
            </c:strRef>
          </c:cat>
          <c:val>
            <c:numRef>
              <c:f>'PAII-56_GL'!$D$16:$D$19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'PAII-56_GL'!$C$20</c:f>
              <c:strCache>
                <c:ptCount val="1"/>
                <c:pt idx="0">
                  <c:v>Ejec/Prog
Vigencia</c:v>
                </c:pt>
              </c:strCache>
            </c:strRef>
          </c:cat>
          <c:val>
            <c:numRef>
              <c:f>'PAII-56_GL'!$D$20</c:f>
              <c:numCache>
                <c:formatCode>0%</c:formatCode>
                <c:ptCount val="1"/>
                <c:pt idx="0">
                  <c:v>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'PAII-56_GL'!$C$20</c:f>
              <c:strCache>
                <c:ptCount val="1"/>
                <c:pt idx="0">
                  <c:v>Ejec/Prog
Vigencia</c:v>
                </c:pt>
              </c:strCache>
            </c:strRef>
          </c:cat>
          <c:val>
            <c:numRef>
              <c:f>'PAII-56_GL'!$E$20</c:f>
              <c:numCache>
                <c:formatCode>0%</c:formatCode>
                <c:ptCount val="1"/>
                <c:pt idx="0">
                  <c:v>0.25</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'PAII-57_GL'!$E$15</c:f>
              <c:strCache>
                <c:ptCount val="1"/>
                <c:pt idx="0">
                  <c:v>Ejecutado</c:v>
                </c:pt>
              </c:strCache>
            </c:strRef>
          </c:tx>
          <c:spPr>
            <a:solidFill>
              <a:srgbClr val="00B0F0"/>
            </a:solidFill>
            <a:ln>
              <a:noFill/>
            </a:ln>
            <a:effectLst/>
          </c:spPr>
          <c:invertIfNegative val="0"/>
          <c:cat>
            <c:strRef>
              <c:f>'PAII-56_GL'!$C$16:$C$19</c:f>
              <c:strCache>
                <c:ptCount val="4"/>
                <c:pt idx="0">
                  <c:v>ENE - MAR</c:v>
                </c:pt>
                <c:pt idx="1">
                  <c:v>ABR - JUN</c:v>
                </c:pt>
                <c:pt idx="2">
                  <c:v>JUL - SEPT</c:v>
                </c:pt>
                <c:pt idx="3">
                  <c:v>OCT - DIC</c:v>
                </c:pt>
              </c:strCache>
            </c:strRef>
          </c:cat>
          <c:val>
            <c:numRef>
              <c:f>'PAII-57_GL'!$E$16:$E$19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'PAII-57_GL'!$D$15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'PAII-57_GL'!$C$16:$C$19</c:f>
              <c:strCache>
                <c:ptCount val="4"/>
                <c:pt idx="0">
                  <c:v>ENE - MAR</c:v>
                </c:pt>
                <c:pt idx="1">
                  <c:v>ABR - JUN</c:v>
                </c:pt>
                <c:pt idx="2">
                  <c:v>JUL - SEPT</c:v>
                </c:pt>
                <c:pt idx="3">
                  <c:v>OCT - DIC</c:v>
                </c:pt>
              </c:strCache>
            </c:strRef>
          </c:cat>
          <c:val>
            <c:numRef>
              <c:f>'PAII-57_GL'!$D$16:$D$19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'PAII-58_GL'!$C$20</c:f>
              <c:strCache>
                <c:ptCount val="1"/>
                <c:pt idx="0">
                  <c:v>Ejec/Prog
Vigencia</c:v>
                </c:pt>
              </c:strCache>
            </c:strRef>
          </c:cat>
          <c:val>
            <c:numRef>
              <c:f>'PAII-58_GL'!$D$20</c:f>
              <c:numCache>
                <c:formatCode>0%</c:formatCode>
                <c:ptCount val="1"/>
                <c:pt idx="0">
                  <c:v>1</c:v>
                </c:pt>
              </c:numCache>
            </c:numRef>
          </c:val>
          <c:extLst>
            <c:ext xmlns:c16="http://schemas.microsoft.com/office/drawing/2014/chart" uri="{C3380CC4-5D6E-409C-BE32-E72D297353CC}">
              <c16:uniqueId val="{00000000-EF49-483E-A10E-C9D3B2515076}"/>
            </c:ext>
          </c:extLst>
        </c:ser>
        <c:ser>
          <c:idx val="1"/>
          <c:order val="1"/>
          <c:spPr>
            <a:solidFill>
              <a:schemeClr val="accent2"/>
            </a:solidFill>
            <a:ln>
              <a:noFill/>
            </a:ln>
            <a:effectLst/>
          </c:spPr>
          <c:invertIfNegative val="0"/>
          <c:cat>
            <c:strRef>
              <c:f>'PAII-58_GL'!$C$20</c:f>
              <c:strCache>
                <c:ptCount val="1"/>
                <c:pt idx="0">
                  <c:v>Ejec/Prog
Vigencia</c:v>
                </c:pt>
              </c:strCache>
            </c:strRef>
          </c:cat>
          <c:val>
            <c:numRef>
              <c:f>'PAII-58_GL'!$E$20</c:f>
              <c:numCache>
                <c:formatCode>0</c:formatCode>
                <c:ptCount val="1"/>
                <c:pt idx="0">
                  <c:v>0.25</c:v>
                </c:pt>
              </c:numCache>
            </c:numRef>
          </c:val>
          <c:extLst>
            <c:ext xmlns:c16="http://schemas.microsoft.com/office/drawing/2014/chart" uri="{C3380CC4-5D6E-409C-BE32-E72D297353CC}">
              <c16:uniqueId val="{00000001-EF49-483E-A10E-C9D3B251507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'PAII-58_GL'!$E$15</c:f>
              <c:strCache>
                <c:ptCount val="1"/>
                <c:pt idx="0">
                  <c:v>Ejecutado</c:v>
                </c:pt>
              </c:strCache>
            </c:strRef>
          </c:tx>
          <c:spPr>
            <a:solidFill>
              <a:srgbClr val="00B0F0"/>
            </a:solidFill>
            <a:ln>
              <a:noFill/>
            </a:ln>
            <a:effectLst/>
          </c:spPr>
          <c:invertIfNegative val="0"/>
          <c:cat>
            <c:strRef>
              <c:f>'PAII-56_GL'!$C$16:$C$19</c:f>
              <c:strCache>
                <c:ptCount val="4"/>
                <c:pt idx="0">
                  <c:v>ENE - MAR</c:v>
                </c:pt>
                <c:pt idx="1">
                  <c:v>ABR - JUN</c:v>
                </c:pt>
                <c:pt idx="2">
                  <c:v>JUL - SEPT</c:v>
                </c:pt>
                <c:pt idx="3">
                  <c:v>OCT - DIC</c:v>
                </c:pt>
              </c:strCache>
            </c:strRef>
          </c:cat>
          <c:val>
            <c:numRef>
              <c:f>'PAII-58_GL'!$E$16:$E$19</c:f>
              <c:numCache>
                <c:formatCode>0</c:formatCode>
                <c:ptCount val="4"/>
                <c:pt idx="0" formatCode="0%">
                  <c:v>0.25</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'PAII-58_GL'!$D$15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'PAII-58_GL'!$C$16:$C$19</c:f>
              <c:strCache>
                <c:ptCount val="4"/>
                <c:pt idx="0">
                  <c:v>ENE - MAR</c:v>
                </c:pt>
                <c:pt idx="1">
                  <c:v>ABR - JUN</c:v>
                </c:pt>
                <c:pt idx="2">
                  <c:v>JUL - SEPT</c:v>
                </c:pt>
                <c:pt idx="3">
                  <c:v>OCT - DIC</c:v>
                </c:pt>
              </c:strCache>
            </c:strRef>
          </c:cat>
          <c:val>
            <c:numRef>
              <c:f>'PAII-58_GL'!$D$16:$D$19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'PAII-58_GL'!$C$20</c:f>
              <c:strCache>
                <c:ptCount val="1"/>
                <c:pt idx="0">
                  <c:v>Ejec/Prog
Vigencia</c:v>
                </c:pt>
              </c:strCache>
            </c:strRef>
          </c:cat>
          <c:val>
            <c:numRef>
              <c:f>'PAII-58_GL'!$D$20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'PAII-58_GL'!$C$20</c:f>
              <c:strCache>
                <c:ptCount val="1"/>
                <c:pt idx="0">
                  <c:v>Ejec/Prog
Vigencia</c:v>
                </c:pt>
              </c:strCache>
            </c:strRef>
          </c:cat>
          <c:val>
            <c:numRef>
              <c:f>'PAII-58_GL'!$E$20</c:f>
              <c:numCache>
                <c:formatCode>0</c:formatCode>
                <c:ptCount val="1"/>
                <c:pt idx="0">
                  <c:v>0.25</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108737</xdr:colOff>
      <xdr:row>1</xdr:row>
      <xdr:rowOff>147902</xdr:rowOff>
    </xdr:from>
    <xdr:to>
      <xdr:col>1</xdr:col>
      <xdr:colOff>876300</xdr:colOff>
      <xdr:row>3</xdr:row>
      <xdr:rowOff>190500</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42087" y="176477"/>
          <a:ext cx="767563" cy="76649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154214</xdr:rowOff>
    </xdr:from>
    <xdr:to>
      <xdr:col>24</xdr:col>
      <xdr:colOff>1084035</xdr:colOff>
      <xdr:row>3</xdr:row>
      <xdr:rowOff>263072</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4" y="185964"/>
          <a:ext cx="870856" cy="8391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108737</xdr:colOff>
      <xdr:row>1</xdr:row>
      <xdr:rowOff>119328</xdr:rowOff>
    </xdr:from>
    <xdr:to>
      <xdr:col>1</xdr:col>
      <xdr:colOff>847725</xdr:colOff>
      <xdr:row>3</xdr:row>
      <xdr:rowOff>238126</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42087" y="147903"/>
          <a:ext cx="738988" cy="84269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165553</xdr:colOff>
      <xdr:row>1</xdr:row>
      <xdr:rowOff>106590</xdr:rowOff>
    </xdr:from>
    <xdr:to>
      <xdr:col>24</xdr:col>
      <xdr:colOff>1209674</xdr:colOff>
      <xdr:row>3</xdr:row>
      <xdr:rowOff>266700</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3" y="135165"/>
          <a:ext cx="1044121" cy="88401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2" name="Gráfico 11">
          <a:extLst>
            <a:ext uri="{FF2B5EF4-FFF2-40B4-BE49-F238E27FC236}">
              <a16:creationId xmlns:a16="http://schemas.microsoft.com/office/drawing/2014/main" id="{187EDFC8-385C-4BBE-9924-C1A6CF95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99212</xdr:colOff>
      <xdr:row>1</xdr:row>
      <xdr:rowOff>128852</xdr:rowOff>
    </xdr:from>
    <xdr:to>
      <xdr:col>1</xdr:col>
      <xdr:colOff>885825</xdr:colOff>
      <xdr:row>3</xdr:row>
      <xdr:rowOff>219075</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32562" y="157427"/>
          <a:ext cx="786613" cy="8141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89353</xdr:colOff>
      <xdr:row>1</xdr:row>
      <xdr:rowOff>97065</xdr:rowOff>
    </xdr:from>
    <xdr:to>
      <xdr:col>24</xdr:col>
      <xdr:colOff>1219200</xdr:colOff>
      <xdr:row>3</xdr:row>
      <xdr:rowOff>285750</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3" y="125640"/>
          <a:ext cx="1129847" cy="91258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tabSelected="1" zoomScaleNormal="100" workbookViewId="0">
      <selection activeCell="B18" sqref="B18"/>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84"/>
      <c r="C2" s="88" t="s">
        <v>21</v>
      </c>
      <c r="D2" s="88"/>
      <c r="E2" s="88"/>
      <c r="F2" s="88"/>
      <c r="G2" s="88"/>
      <c r="H2" s="88"/>
      <c r="I2" s="88"/>
      <c r="J2" s="88"/>
      <c r="K2" s="88"/>
      <c r="L2" s="88"/>
      <c r="M2" s="88"/>
      <c r="N2" s="88"/>
      <c r="O2" s="88"/>
      <c r="P2" s="88"/>
      <c r="Q2" s="88"/>
      <c r="R2" s="88"/>
      <c r="S2" s="88"/>
      <c r="T2" s="88"/>
      <c r="U2" s="88"/>
      <c r="V2" s="88"/>
      <c r="W2" s="88"/>
      <c r="X2" s="88"/>
      <c r="Y2" s="85"/>
    </row>
    <row r="3" spans="2:25" ht="28.5" customHeight="1">
      <c r="B3" s="84"/>
      <c r="C3" s="88" t="s">
        <v>31</v>
      </c>
      <c r="D3" s="88"/>
      <c r="E3" s="88"/>
      <c r="F3" s="88"/>
      <c r="G3" s="88"/>
      <c r="H3" s="88"/>
      <c r="I3" s="88"/>
      <c r="J3" s="88"/>
      <c r="K3" s="88"/>
      <c r="L3" s="88"/>
      <c r="M3" s="88"/>
      <c r="N3" s="88"/>
      <c r="O3" s="88"/>
      <c r="P3" s="88"/>
      <c r="Q3" s="88"/>
      <c r="R3" s="88"/>
      <c r="S3" s="88"/>
      <c r="T3" s="88"/>
      <c r="U3" s="88"/>
      <c r="V3" s="88"/>
      <c r="W3" s="88"/>
      <c r="X3" s="88"/>
      <c r="Y3" s="86"/>
    </row>
    <row r="4" spans="2:25" ht="28.5" customHeight="1">
      <c r="B4" s="84"/>
      <c r="C4" s="89" t="s">
        <v>15</v>
      </c>
      <c r="D4" s="89"/>
      <c r="E4" s="89"/>
      <c r="F4" s="89"/>
      <c r="G4" s="89"/>
      <c r="H4" s="89"/>
      <c r="I4" s="89"/>
      <c r="J4" s="89"/>
      <c r="K4" s="89"/>
      <c r="L4" s="89"/>
      <c r="M4" s="89"/>
      <c r="N4" s="89"/>
      <c r="O4" s="89"/>
      <c r="P4" s="89"/>
      <c r="Q4" s="89" t="s">
        <v>32</v>
      </c>
      <c r="R4" s="89"/>
      <c r="S4" s="89"/>
      <c r="T4" s="89"/>
      <c r="U4" s="89"/>
      <c r="V4" s="89"/>
      <c r="W4" s="89"/>
      <c r="X4" s="89"/>
      <c r="Y4" s="87"/>
    </row>
    <row r="5" spans="2:25" ht="7.5" customHeight="1"/>
    <row r="6" spans="2:25" ht="22.5" customHeight="1">
      <c r="B6" s="78" t="s">
        <v>13</v>
      </c>
      <c r="C6" s="78"/>
      <c r="D6" s="78"/>
      <c r="E6" s="78"/>
      <c r="F6" s="78"/>
      <c r="G6" s="78"/>
      <c r="H6" s="78"/>
      <c r="I6" s="78"/>
      <c r="J6" s="78"/>
      <c r="K6" s="78"/>
      <c r="L6" s="78"/>
      <c r="M6" s="78"/>
      <c r="N6" s="78"/>
      <c r="O6" s="78"/>
      <c r="P6" s="78"/>
      <c r="Q6" s="78"/>
      <c r="R6" s="78"/>
      <c r="S6" s="78"/>
      <c r="T6" s="78"/>
      <c r="U6" s="78"/>
      <c r="V6" s="78"/>
      <c r="W6" s="78"/>
      <c r="X6" s="78"/>
      <c r="Y6" s="78"/>
    </row>
    <row r="7" spans="2:25" ht="3.75" customHeight="1"/>
    <row r="8" spans="2:25" ht="76.5">
      <c r="B8" s="79" t="s">
        <v>33</v>
      </c>
      <c r="C8" s="79"/>
      <c r="D8" s="80" t="s">
        <v>51</v>
      </c>
      <c r="E8" s="80"/>
      <c r="F8" s="80"/>
      <c r="G8" s="80"/>
      <c r="H8" s="79" t="s">
        <v>40</v>
      </c>
      <c r="I8" s="79"/>
      <c r="J8" s="80"/>
      <c r="K8" s="80"/>
      <c r="L8" s="82" t="s">
        <v>82</v>
      </c>
      <c r="M8" s="82"/>
      <c r="N8" s="14" t="str">
        <f>+'Gestión Legal'!B6</f>
        <v>PAII -56</v>
      </c>
      <c r="O8" s="81" t="s">
        <v>25</v>
      </c>
      <c r="P8" s="81"/>
      <c r="Q8" s="83" t="str">
        <f>+'Gestión Legal'!D6</f>
        <v xml:space="preserve">Realizar jornadas de sensibilización de integridad,  transparencia y/o temas Jurídicos. </v>
      </c>
      <c r="R8" s="83"/>
      <c r="S8" s="83"/>
      <c r="T8" s="15" t="s">
        <v>83</v>
      </c>
      <c r="U8" s="26">
        <f>+'Gestión Legal'!C6</f>
        <v>0.2</v>
      </c>
      <c r="V8" s="16" t="s">
        <v>41</v>
      </c>
      <c r="W8" s="57" t="str">
        <f>+'Gestión Legal'!E6</f>
        <v>Jornadas de sensibilización de integridad,  transparencia  y temas Jurídicos.</v>
      </c>
      <c r="X8" s="40" t="s">
        <v>87</v>
      </c>
      <c r="Y8" s="48" t="str">
        <f>+'Gestión Legal'!F6</f>
        <v xml:space="preserve">Medir el número jornadas de sensibilización de integridad,  transparencia  y temas Jurídicos. </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2" t="s">
        <v>27</v>
      </c>
      <c r="C10" s="82"/>
      <c r="D10" s="94" t="str">
        <f>+'Gestión Legal'!H6</f>
        <v xml:space="preserve">Eficacia </v>
      </c>
      <c r="E10" s="94"/>
      <c r="F10" s="82" t="s">
        <v>9</v>
      </c>
      <c r="G10" s="82"/>
      <c r="H10" s="94" t="str">
        <f>+'Gestión Legal'!G6</f>
        <v>Porcentual</v>
      </c>
      <c r="I10" s="94"/>
      <c r="J10" s="15" t="s">
        <v>10</v>
      </c>
      <c r="K10" s="80" t="s">
        <v>3</v>
      </c>
      <c r="L10" s="80"/>
      <c r="M10" s="92" t="s">
        <v>77</v>
      </c>
      <c r="N10" s="93"/>
      <c r="O10" s="95" t="str">
        <f>+'Gestión Legal'!I6</f>
        <v>Cronograma de trabajo</v>
      </c>
      <c r="P10" s="96"/>
      <c r="Q10" s="97"/>
      <c r="R10" s="16" t="s">
        <v>96</v>
      </c>
      <c r="S10" s="80" t="str">
        <f>+'Gestión Legal'!J6</f>
        <v>(# de jornadas de sensibilización realizadas en la materia/ 4 jornadas de sensiblización programadas)*100%</v>
      </c>
      <c r="T10" s="80"/>
      <c r="U10" s="15" t="s">
        <v>8</v>
      </c>
      <c r="V10" s="99">
        <f>+'Gestión Legal'!L6</f>
        <v>4</v>
      </c>
      <c r="W10" s="100"/>
      <c r="X10" s="40" t="s">
        <v>84</v>
      </c>
      <c r="Y10" s="49" t="s">
        <v>121</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74" t="s">
        <v>80</v>
      </c>
      <c r="C13" s="74"/>
      <c r="D13" s="74"/>
      <c r="E13" s="74"/>
      <c r="F13" s="74"/>
      <c r="G13" s="74"/>
      <c r="H13" s="74"/>
      <c r="I13" s="74"/>
      <c r="J13" s="74"/>
      <c r="K13" s="74"/>
      <c r="L13" s="74"/>
      <c r="M13" s="74"/>
      <c r="N13" s="74"/>
      <c r="O13" s="74"/>
      <c r="P13" s="74"/>
      <c r="Q13" s="74"/>
      <c r="R13" s="74"/>
      <c r="S13" s="74"/>
      <c r="T13" s="74"/>
      <c r="U13" s="74"/>
      <c r="V13" s="74"/>
      <c r="W13" s="74"/>
      <c r="X13" s="74"/>
      <c r="Y13" s="7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8" t="s">
        <v>0</v>
      </c>
      <c r="D15" s="38" t="s">
        <v>11</v>
      </c>
      <c r="E15" s="38" t="s">
        <v>12</v>
      </c>
      <c r="F15" s="38" t="s">
        <v>20</v>
      </c>
      <c r="G15" s="22"/>
      <c r="H15" s="82" t="s">
        <v>78</v>
      </c>
      <c r="I15" s="82"/>
      <c r="J15" s="82"/>
      <c r="K15" s="82"/>
      <c r="L15" s="82"/>
      <c r="M15" s="82"/>
      <c r="N15" s="82"/>
      <c r="O15" s="82"/>
      <c r="P15" s="82"/>
      <c r="Q15" s="82"/>
      <c r="R15" s="82"/>
      <c r="S15" s="82"/>
      <c r="T15" s="82"/>
      <c r="U15" s="22"/>
      <c r="V15" s="23"/>
      <c r="W15" s="23"/>
      <c r="X15" s="23"/>
      <c r="Y15" s="24"/>
    </row>
    <row r="16" spans="2:25" ht="52.5" customHeight="1">
      <c r="B16" s="21"/>
      <c r="C16" s="25" t="s">
        <v>16</v>
      </c>
      <c r="D16" s="67">
        <f>(+'Gestión Legal'!P$6*100%)/'Gestión Legal'!$L$6</f>
        <v>0.25</v>
      </c>
      <c r="E16" s="26">
        <v>0.25</v>
      </c>
      <c r="F16" s="27">
        <f>+E16/D16</f>
        <v>1</v>
      </c>
      <c r="G16" s="22"/>
      <c r="H16" s="90"/>
      <c r="I16" s="90"/>
      <c r="J16" s="90"/>
      <c r="K16" s="90"/>
      <c r="L16" s="90"/>
      <c r="M16" s="90"/>
      <c r="N16" s="90"/>
      <c r="O16" s="90"/>
      <c r="P16" s="90"/>
      <c r="Q16" s="90"/>
      <c r="R16" s="90"/>
      <c r="S16" s="90"/>
      <c r="T16" s="90"/>
      <c r="U16" s="28"/>
      <c r="V16" s="28"/>
      <c r="W16" s="28"/>
      <c r="X16" s="28"/>
      <c r="Y16" s="24"/>
    </row>
    <row r="17" spans="2:25" ht="52.5" customHeight="1">
      <c r="B17" s="21"/>
      <c r="C17" s="25" t="s">
        <v>17</v>
      </c>
      <c r="D17" s="67">
        <f>(+'Gestión Legal'!Q$6*100%)/'Gestión Legal'!$L$6</f>
        <v>0.25</v>
      </c>
      <c r="E17" s="29">
        <v>0</v>
      </c>
      <c r="F17" s="27">
        <v>0</v>
      </c>
      <c r="G17" s="22"/>
      <c r="H17" s="90"/>
      <c r="I17" s="90"/>
      <c r="J17" s="90"/>
      <c r="K17" s="90"/>
      <c r="L17" s="90"/>
      <c r="M17" s="90"/>
      <c r="N17" s="90"/>
      <c r="O17" s="90"/>
      <c r="P17" s="90"/>
      <c r="Q17" s="90"/>
      <c r="R17" s="90"/>
      <c r="S17" s="90"/>
      <c r="T17" s="90"/>
      <c r="U17" s="28"/>
      <c r="V17" s="82" t="s">
        <v>81</v>
      </c>
      <c r="W17" s="82"/>
      <c r="X17" s="41"/>
      <c r="Y17" s="24"/>
    </row>
    <row r="18" spans="2:25" ht="52.5" customHeight="1">
      <c r="B18" s="21"/>
      <c r="C18" s="25" t="s">
        <v>18</v>
      </c>
      <c r="D18" s="67">
        <f>(+'Gestión Legal'!R$6*100%)/'Gestión Legal'!$L$6</f>
        <v>0.25</v>
      </c>
      <c r="E18" s="29">
        <v>0</v>
      </c>
      <c r="F18" s="27">
        <v>0</v>
      </c>
      <c r="G18" s="22"/>
      <c r="H18" s="90"/>
      <c r="I18" s="90"/>
      <c r="J18" s="90"/>
      <c r="K18" s="90"/>
      <c r="L18" s="90"/>
      <c r="M18" s="90"/>
      <c r="N18" s="90"/>
      <c r="O18" s="90"/>
      <c r="P18" s="90"/>
      <c r="Q18" s="90"/>
      <c r="R18" s="90"/>
      <c r="S18" s="90"/>
      <c r="T18" s="90"/>
      <c r="U18" s="28"/>
      <c r="V18" s="91">
        <f>+'Gestión Legal'!K6</f>
        <v>3</v>
      </c>
      <c r="W18" s="91"/>
      <c r="X18" s="42"/>
      <c r="Y18" s="24"/>
    </row>
    <row r="19" spans="2:25" ht="52.5" customHeight="1">
      <c r="B19" s="21"/>
      <c r="C19" s="25" t="s">
        <v>19</v>
      </c>
      <c r="D19" s="67">
        <f>(+'Gestión Legal'!S$6*100%)/'Gestión Legal'!$L$6</f>
        <v>0.25</v>
      </c>
      <c r="E19" s="29">
        <v>0</v>
      </c>
      <c r="F19" s="27">
        <v>0</v>
      </c>
      <c r="G19" s="22"/>
      <c r="H19" s="90"/>
      <c r="I19" s="90"/>
      <c r="J19" s="90"/>
      <c r="K19" s="90"/>
      <c r="L19" s="90"/>
      <c r="M19" s="90"/>
      <c r="N19" s="90"/>
      <c r="O19" s="90"/>
      <c r="P19" s="90"/>
      <c r="Q19" s="90"/>
      <c r="R19" s="90"/>
      <c r="S19" s="90"/>
      <c r="T19" s="90"/>
      <c r="U19" s="28"/>
      <c r="V19" s="98"/>
      <c r="W19" s="98"/>
      <c r="X19" s="39"/>
      <c r="Y19" s="24"/>
    </row>
    <row r="20" spans="2:25" ht="52.5" customHeight="1">
      <c r="B20" s="21"/>
      <c r="C20" s="30" t="s">
        <v>14</v>
      </c>
      <c r="D20" s="59">
        <f>SUM(D16:D19)</f>
        <v>1</v>
      </c>
      <c r="E20" s="31">
        <f>SUM(E16:E19)</f>
        <v>0.25</v>
      </c>
      <c r="F20" s="32">
        <f t="shared" ref="F20" si="0">E20/D20</f>
        <v>0.25</v>
      </c>
      <c r="G20" s="22"/>
      <c r="H20" s="90"/>
      <c r="I20" s="90"/>
      <c r="J20" s="90"/>
      <c r="K20" s="90"/>
      <c r="L20" s="90"/>
      <c r="M20" s="90"/>
      <c r="N20" s="90"/>
      <c r="O20" s="90"/>
      <c r="P20" s="90"/>
      <c r="Q20" s="90"/>
      <c r="R20" s="90"/>
      <c r="S20" s="90"/>
      <c r="T20" s="90"/>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74" t="s">
        <v>79</v>
      </c>
      <c r="C23" s="74"/>
      <c r="D23" s="74"/>
      <c r="E23" s="74"/>
      <c r="F23" s="74"/>
      <c r="G23" s="74"/>
      <c r="H23" s="74"/>
      <c r="I23" s="74"/>
      <c r="J23" s="74"/>
      <c r="K23" s="74"/>
      <c r="L23" s="74"/>
      <c r="M23" s="74"/>
      <c r="N23" s="74"/>
      <c r="O23" s="74"/>
      <c r="P23" s="74"/>
      <c r="Q23" s="74"/>
      <c r="R23" s="74"/>
      <c r="S23" s="74"/>
      <c r="T23" s="74"/>
      <c r="U23" s="74"/>
      <c r="V23" s="74"/>
      <c r="W23" s="74"/>
      <c r="X23" s="74"/>
      <c r="Y23" s="74"/>
    </row>
    <row r="24" spans="2:25" ht="32.25" customHeight="1">
      <c r="B24" s="36" t="s">
        <v>0</v>
      </c>
      <c r="C24" s="101" t="s">
        <v>122</v>
      </c>
      <c r="D24" s="102"/>
      <c r="E24" s="102"/>
      <c r="F24" s="102"/>
      <c r="G24" s="102"/>
      <c r="H24" s="102"/>
      <c r="I24" s="102"/>
      <c r="J24" s="102"/>
      <c r="K24" s="102"/>
      <c r="L24" s="103"/>
      <c r="M24" s="101" t="s">
        <v>86</v>
      </c>
      <c r="N24" s="102"/>
      <c r="O24" s="102"/>
      <c r="P24" s="102"/>
      <c r="Q24" s="102"/>
      <c r="R24" s="102"/>
      <c r="S24" s="102"/>
      <c r="T24" s="103"/>
      <c r="U24" s="101" t="s">
        <v>85</v>
      </c>
      <c r="V24" s="102"/>
      <c r="W24" s="102"/>
      <c r="X24" s="102"/>
      <c r="Y24" s="103"/>
    </row>
    <row r="25" spans="2:25" ht="98.25" customHeight="1">
      <c r="B25" s="37" t="s">
        <v>16</v>
      </c>
      <c r="C25" s="75" t="s">
        <v>133</v>
      </c>
      <c r="D25" s="76"/>
      <c r="E25" s="76"/>
      <c r="F25" s="76"/>
      <c r="G25" s="76"/>
      <c r="H25" s="76"/>
      <c r="I25" s="76"/>
      <c r="J25" s="76"/>
      <c r="K25" s="76"/>
      <c r="L25" s="77"/>
      <c r="M25" s="75" t="s">
        <v>124</v>
      </c>
      <c r="N25" s="76"/>
      <c r="O25" s="76"/>
      <c r="P25" s="76"/>
      <c r="Q25" s="76"/>
      <c r="R25" s="76"/>
      <c r="S25" s="76"/>
      <c r="T25" s="77"/>
      <c r="U25" s="104" t="s">
        <v>125</v>
      </c>
      <c r="V25" s="105"/>
      <c r="W25" s="105"/>
      <c r="X25" s="105"/>
      <c r="Y25" s="106"/>
    </row>
    <row r="26" spans="2:25" ht="98.25" customHeight="1">
      <c r="B26" s="25" t="s">
        <v>17</v>
      </c>
      <c r="C26" s="75"/>
      <c r="D26" s="76"/>
      <c r="E26" s="76"/>
      <c r="F26" s="76"/>
      <c r="G26" s="76"/>
      <c r="H26" s="76"/>
      <c r="I26" s="76"/>
      <c r="J26" s="76"/>
      <c r="K26" s="76"/>
      <c r="L26" s="77"/>
      <c r="M26" s="75"/>
      <c r="N26" s="76"/>
      <c r="O26" s="76"/>
      <c r="P26" s="76"/>
      <c r="Q26" s="76"/>
      <c r="R26" s="76"/>
      <c r="S26" s="76"/>
      <c r="T26" s="77"/>
      <c r="U26" s="75"/>
      <c r="V26" s="76"/>
      <c r="W26" s="76"/>
      <c r="X26" s="76"/>
      <c r="Y26" s="77"/>
    </row>
    <row r="27" spans="2:25" ht="98.25" customHeight="1">
      <c r="B27" s="25" t="s">
        <v>18</v>
      </c>
      <c r="C27" s="75"/>
      <c r="D27" s="76"/>
      <c r="E27" s="76"/>
      <c r="F27" s="76"/>
      <c r="G27" s="76"/>
      <c r="H27" s="76"/>
      <c r="I27" s="76"/>
      <c r="J27" s="76"/>
      <c r="K27" s="76"/>
      <c r="L27" s="77"/>
      <c r="M27" s="75"/>
      <c r="N27" s="76"/>
      <c r="O27" s="76"/>
      <c r="P27" s="76"/>
      <c r="Q27" s="76"/>
      <c r="R27" s="76"/>
      <c r="S27" s="76"/>
      <c r="T27" s="77"/>
      <c r="U27" s="75"/>
      <c r="V27" s="76"/>
      <c r="W27" s="76"/>
      <c r="X27" s="76"/>
      <c r="Y27" s="77"/>
    </row>
    <row r="28" spans="2:25" ht="98.25" customHeight="1">
      <c r="B28" s="25" t="s">
        <v>19</v>
      </c>
      <c r="C28" s="75"/>
      <c r="D28" s="76"/>
      <c r="E28" s="76"/>
      <c r="F28" s="76"/>
      <c r="G28" s="76"/>
      <c r="H28" s="76"/>
      <c r="I28" s="76"/>
      <c r="J28" s="76"/>
      <c r="K28" s="76"/>
      <c r="L28" s="77"/>
      <c r="M28" s="75"/>
      <c r="N28" s="76"/>
      <c r="O28" s="76"/>
      <c r="P28" s="76"/>
      <c r="Q28" s="76"/>
      <c r="R28" s="76"/>
      <c r="S28" s="76"/>
      <c r="T28" s="77"/>
      <c r="U28" s="75"/>
      <c r="V28" s="76"/>
      <c r="W28" s="76"/>
      <c r="X28" s="76"/>
      <c r="Y28" s="77"/>
    </row>
  </sheetData>
  <mergeCells count="45">
    <mergeCell ref="C28:L28"/>
    <mergeCell ref="M28:T28"/>
    <mergeCell ref="U28:Y28"/>
    <mergeCell ref="M24:T24"/>
    <mergeCell ref="C24:L24"/>
    <mergeCell ref="U24:Y24"/>
    <mergeCell ref="C25:L25"/>
    <mergeCell ref="M25:T25"/>
    <mergeCell ref="U25:Y25"/>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B2:B4"/>
    <mergeCell ref="Y2:Y4"/>
    <mergeCell ref="C2:X2"/>
    <mergeCell ref="C3:X3"/>
    <mergeCell ref="C4:P4"/>
    <mergeCell ref="Q4:X4"/>
    <mergeCell ref="B6:Y6"/>
    <mergeCell ref="B8:C8"/>
    <mergeCell ref="D8:G8"/>
    <mergeCell ref="H8:I8"/>
    <mergeCell ref="J8:K8"/>
    <mergeCell ref="O8:P8"/>
    <mergeCell ref="L8:M8"/>
    <mergeCell ref="Q8:S8"/>
    <mergeCell ref="B23:Y23"/>
    <mergeCell ref="C26:L26"/>
    <mergeCell ref="M26:T26"/>
    <mergeCell ref="U26:Y26"/>
    <mergeCell ref="C27:L27"/>
    <mergeCell ref="M27:T27"/>
    <mergeCell ref="U27:Y27"/>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E35218-B6F5-4423-AEFB-AC2DEE0C5734}">
          <x14:formula1>
            <xm:f>Desplegables!$A$2:$A$22</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showGridLines="0" topLeftCell="A16" workbookViewId="0">
      <selection activeCell="C25" sqref="C25:L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84"/>
      <c r="C2" s="88" t="s">
        <v>21</v>
      </c>
      <c r="D2" s="88"/>
      <c r="E2" s="88"/>
      <c r="F2" s="88"/>
      <c r="G2" s="88"/>
      <c r="H2" s="88"/>
      <c r="I2" s="88"/>
      <c r="J2" s="88"/>
      <c r="K2" s="88"/>
      <c r="L2" s="88"/>
      <c r="M2" s="88"/>
      <c r="N2" s="88"/>
      <c r="O2" s="88"/>
      <c r="P2" s="88"/>
      <c r="Q2" s="88"/>
      <c r="R2" s="88"/>
      <c r="S2" s="88"/>
      <c r="T2" s="88"/>
      <c r="U2" s="88"/>
      <c r="V2" s="88"/>
      <c r="W2" s="88"/>
      <c r="X2" s="88"/>
      <c r="Y2" s="85"/>
    </row>
    <row r="3" spans="2:25" ht="28.5" customHeight="1">
      <c r="B3" s="84"/>
      <c r="C3" s="88" t="s">
        <v>31</v>
      </c>
      <c r="D3" s="88"/>
      <c r="E3" s="88"/>
      <c r="F3" s="88"/>
      <c r="G3" s="88"/>
      <c r="H3" s="88"/>
      <c r="I3" s="88"/>
      <c r="J3" s="88"/>
      <c r="K3" s="88"/>
      <c r="L3" s="88"/>
      <c r="M3" s="88"/>
      <c r="N3" s="88"/>
      <c r="O3" s="88"/>
      <c r="P3" s="88"/>
      <c r="Q3" s="88"/>
      <c r="R3" s="88"/>
      <c r="S3" s="88"/>
      <c r="T3" s="88"/>
      <c r="U3" s="88"/>
      <c r="V3" s="88"/>
      <c r="W3" s="88"/>
      <c r="X3" s="88"/>
      <c r="Y3" s="86"/>
    </row>
    <row r="4" spans="2:25" ht="28.5" customHeight="1">
      <c r="B4" s="84"/>
      <c r="C4" s="89" t="s">
        <v>15</v>
      </c>
      <c r="D4" s="89"/>
      <c r="E4" s="89"/>
      <c r="F4" s="89"/>
      <c r="G4" s="89"/>
      <c r="H4" s="89"/>
      <c r="I4" s="89"/>
      <c r="J4" s="89"/>
      <c r="K4" s="89"/>
      <c r="L4" s="89"/>
      <c r="M4" s="89"/>
      <c r="N4" s="89"/>
      <c r="O4" s="89"/>
      <c r="P4" s="89"/>
      <c r="Q4" s="89" t="s">
        <v>32</v>
      </c>
      <c r="R4" s="89"/>
      <c r="S4" s="89"/>
      <c r="T4" s="89"/>
      <c r="U4" s="89"/>
      <c r="V4" s="89"/>
      <c r="W4" s="89"/>
      <c r="X4" s="89"/>
      <c r="Y4" s="87"/>
    </row>
    <row r="5" spans="2:25" ht="7.5" customHeight="1"/>
    <row r="6" spans="2:25" ht="22.5" customHeight="1">
      <c r="B6" s="78" t="s">
        <v>13</v>
      </c>
      <c r="C6" s="78"/>
      <c r="D6" s="78"/>
      <c r="E6" s="78"/>
      <c r="F6" s="78"/>
      <c r="G6" s="78"/>
      <c r="H6" s="78"/>
      <c r="I6" s="78"/>
      <c r="J6" s="78"/>
      <c r="K6" s="78"/>
      <c r="L6" s="78"/>
      <c r="M6" s="78"/>
      <c r="N6" s="78"/>
      <c r="O6" s="78"/>
      <c r="P6" s="78"/>
      <c r="Q6" s="78"/>
      <c r="R6" s="78"/>
      <c r="S6" s="78"/>
      <c r="T6" s="78"/>
      <c r="U6" s="78"/>
      <c r="V6" s="78"/>
      <c r="W6" s="78"/>
      <c r="X6" s="78"/>
      <c r="Y6" s="78"/>
    </row>
    <row r="7" spans="2:25" ht="3.75" customHeight="1"/>
    <row r="8" spans="2:25" ht="38.25">
      <c r="B8" s="79" t="s">
        <v>33</v>
      </c>
      <c r="C8" s="79"/>
      <c r="D8" s="80" t="s">
        <v>51</v>
      </c>
      <c r="E8" s="80"/>
      <c r="F8" s="80"/>
      <c r="G8" s="80"/>
      <c r="H8" s="79" t="s">
        <v>40</v>
      </c>
      <c r="I8" s="79"/>
      <c r="J8" s="80"/>
      <c r="K8" s="80"/>
      <c r="L8" s="82" t="s">
        <v>82</v>
      </c>
      <c r="M8" s="82"/>
      <c r="N8" s="14" t="str">
        <f>+'Gestión Legal'!B7</f>
        <v>PAII -57</v>
      </c>
      <c r="O8" s="81" t="s">
        <v>25</v>
      </c>
      <c r="P8" s="81"/>
      <c r="Q8" s="83" t="str">
        <f>+'Gestión Legal'!D7</f>
        <v>Emitir los conceptos jurídicos con base en la normatividad legal al caso concreto puesto en consideración.</v>
      </c>
      <c r="R8" s="83"/>
      <c r="S8" s="83"/>
      <c r="T8" s="51" t="s">
        <v>83</v>
      </c>
      <c r="U8" s="26">
        <f>+'Gestión Legal'!C7</f>
        <v>0.4</v>
      </c>
      <c r="V8" s="50" t="s">
        <v>41</v>
      </c>
      <c r="W8" s="47" t="str">
        <f>+'Gestión Legal'!E7</f>
        <v>Conceptos Juridicos</v>
      </c>
      <c r="X8" s="50" t="s">
        <v>87</v>
      </c>
      <c r="Y8" s="48" t="str">
        <f>+'Gestión Legal'!F7</f>
        <v>Medir el avance en la emisión de conceptos juridicos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2" t="s">
        <v>27</v>
      </c>
      <c r="C10" s="82"/>
      <c r="D10" s="94" t="str">
        <f>+'Gestión Legal'!H7</f>
        <v>Eficiencia</v>
      </c>
      <c r="E10" s="94"/>
      <c r="F10" s="82" t="s">
        <v>9</v>
      </c>
      <c r="G10" s="82"/>
      <c r="H10" s="94" t="str">
        <f>+'Gestión Legal'!G7</f>
        <v>Porcentual</v>
      </c>
      <c r="I10" s="94"/>
      <c r="J10" s="51" t="s">
        <v>10</v>
      </c>
      <c r="K10" s="80" t="s">
        <v>3</v>
      </c>
      <c r="L10" s="80"/>
      <c r="M10" s="92" t="s">
        <v>77</v>
      </c>
      <c r="N10" s="93"/>
      <c r="O10" s="95" t="str">
        <f>+'Gestión Legal'!I7</f>
        <v>Consolidado solicitud de conceptos</v>
      </c>
      <c r="P10" s="96"/>
      <c r="Q10" s="97"/>
      <c r="R10" s="50" t="s">
        <v>96</v>
      </c>
      <c r="S10" s="80" t="str">
        <f>+'Gestión Legal'!J7</f>
        <v>(N° de Conceptos Emitidos/N° de conceptos solicitados)*100</v>
      </c>
      <c r="T10" s="80"/>
      <c r="U10" s="51" t="s">
        <v>8</v>
      </c>
      <c r="V10" s="108">
        <f>+'Gestión Legal'!L7</f>
        <v>1</v>
      </c>
      <c r="W10" s="109"/>
      <c r="X10" s="50" t="s">
        <v>84</v>
      </c>
      <c r="Y10" s="49" t="s">
        <v>121</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74" t="s">
        <v>80</v>
      </c>
      <c r="C13" s="74"/>
      <c r="D13" s="74"/>
      <c r="E13" s="74"/>
      <c r="F13" s="74"/>
      <c r="G13" s="74"/>
      <c r="H13" s="74"/>
      <c r="I13" s="74"/>
      <c r="J13" s="74"/>
      <c r="K13" s="74"/>
      <c r="L13" s="74"/>
      <c r="M13" s="74"/>
      <c r="N13" s="74"/>
      <c r="O13" s="74"/>
      <c r="P13" s="74"/>
      <c r="Q13" s="74"/>
      <c r="R13" s="74"/>
      <c r="S13" s="74"/>
      <c r="T13" s="74"/>
      <c r="U13" s="74"/>
      <c r="V13" s="74"/>
      <c r="W13" s="74"/>
      <c r="X13" s="74"/>
      <c r="Y13" s="7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1" t="s">
        <v>0</v>
      </c>
      <c r="D15" s="51" t="s">
        <v>11</v>
      </c>
      <c r="E15" s="51" t="s">
        <v>12</v>
      </c>
      <c r="F15" s="51" t="s">
        <v>20</v>
      </c>
      <c r="G15" s="22"/>
      <c r="H15" s="82" t="s">
        <v>78</v>
      </c>
      <c r="I15" s="82"/>
      <c r="J15" s="82"/>
      <c r="K15" s="82"/>
      <c r="L15" s="82"/>
      <c r="M15" s="82"/>
      <c r="N15" s="82"/>
      <c r="O15" s="82"/>
      <c r="P15" s="82"/>
      <c r="Q15" s="82"/>
      <c r="R15" s="82"/>
      <c r="S15" s="82"/>
      <c r="T15" s="82"/>
      <c r="U15" s="22"/>
      <c r="V15" s="23"/>
      <c r="W15" s="23"/>
      <c r="X15" s="23"/>
      <c r="Y15" s="24"/>
    </row>
    <row r="16" spans="2:25" ht="52.5" customHeight="1">
      <c r="B16" s="21"/>
      <c r="C16" s="25" t="s">
        <v>16</v>
      </c>
      <c r="D16" s="55">
        <f>+'Gestión Legal'!P7</f>
        <v>0.25</v>
      </c>
      <c r="E16" s="26">
        <v>0.25</v>
      </c>
      <c r="F16" s="27">
        <f>+E16/D16</f>
        <v>1</v>
      </c>
      <c r="G16" s="22"/>
      <c r="H16" s="90"/>
      <c r="I16" s="90"/>
      <c r="J16" s="90"/>
      <c r="K16" s="90"/>
      <c r="L16" s="90"/>
      <c r="M16" s="90"/>
      <c r="N16" s="90"/>
      <c r="O16" s="90"/>
      <c r="P16" s="90"/>
      <c r="Q16" s="90"/>
      <c r="R16" s="90"/>
      <c r="S16" s="90"/>
      <c r="T16" s="90"/>
      <c r="U16" s="28"/>
      <c r="V16" s="28"/>
      <c r="W16" s="28"/>
      <c r="X16" s="28"/>
      <c r="Y16" s="24"/>
    </row>
    <row r="17" spans="2:25" ht="52.5" customHeight="1">
      <c r="B17" s="21"/>
      <c r="C17" s="25" t="s">
        <v>17</v>
      </c>
      <c r="D17" s="55">
        <f>+'Gestión Legal'!Q7</f>
        <v>0.25</v>
      </c>
      <c r="E17" s="54">
        <v>0</v>
      </c>
      <c r="F17" s="27">
        <v>0</v>
      </c>
      <c r="G17" s="22"/>
      <c r="H17" s="90"/>
      <c r="I17" s="90"/>
      <c r="J17" s="90"/>
      <c r="K17" s="90"/>
      <c r="L17" s="90"/>
      <c r="M17" s="90"/>
      <c r="N17" s="90"/>
      <c r="O17" s="90"/>
      <c r="P17" s="90"/>
      <c r="Q17" s="90"/>
      <c r="R17" s="90"/>
      <c r="S17" s="90"/>
      <c r="T17" s="90"/>
      <c r="U17" s="28"/>
      <c r="V17" s="82" t="s">
        <v>81</v>
      </c>
      <c r="W17" s="82"/>
      <c r="X17" s="41"/>
      <c r="Y17" s="24"/>
    </row>
    <row r="18" spans="2:25" ht="52.5" customHeight="1">
      <c r="B18" s="21"/>
      <c r="C18" s="25" t="s">
        <v>18</v>
      </c>
      <c r="D18" s="55">
        <f>+'Gestión Legal'!R7</f>
        <v>0.25</v>
      </c>
      <c r="E18" s="54">
        <v>0</v>
      </c>
      <c r="F18" s="27">
        <v>0</v>
      </c>
      <c r="G18" s="22"/>
      <c r="H18" s="90"/>
      <c r="I18" s="90"/>
      <c r="J18" s="90"/>
      <c r="K18" s="90"/>
      <c r="L18" s="90"/>
      <c r="M18" s="90"/>
      <c r="N18" s="90"/>
      <c r="O18" s="90"/>
      <c r="P18" s="90"/>
      <c r="Q18" s="90"/>
      <c r="R18" s="90"/>
      <c r="S18" s="90"/>
      <c r="T18" s="90"/>
      <c r="U18" s="28"/>
      <c r="V18" s="107">
        <f>+'Gestión Legal'!K7</f>
        <v>0</v>
      </c>
      <c r="W18" s="107"/>
      <c r="X18" s="42"/>
      <c r="Y18" s="24"/>
    </row>
    <row r="19" spans="2:25" ht="52.5" customHeight="1">
      <c r="B19" s="21"/>
      <c r="C19" s="25" t="s">
        <v>19</v>
      </c>
      <c r="D19" s="55">
        <f>+'Gestión Legal'!S7</f>
        <v>0.25</v>
      </c>
      <c r="E19" s="54">
        <v>0</v>
      </c>
      <c r="F19" s="27">
        <v>0</v>
      </c>
      <c r="G19" s="22"/>
      <c r="H19" s="90"/>
      <c r="I19" s="90"/>
      <c r="J19" s="90"/>
      <c r="K19" s="90"/>
      <c r="L19" s="90"/>
      <c r="M19" s="90"/>
      <c r="N19" s="90"/>
      <c r="O19" s="90"/>
      <c r="P19" s="90"/>
      <c r="Q19" s="90"/>
      <c r="R19" s="90"/>
      <c r="S19" s="90"/>
      <c r="T19" s="90"/>
      <c r="U19" s="28"/>
      <c r="V19" s="98"/>
      <c r="W19" s="98"/>
      <c r="X19" s="52"/>
      <c r="Y19" s="24"/>
    </row>
    <row r="20" spans="2:25" ht="52.5" customHeight="1">
      <c r="B20" s="21"/>
      <c r="C20" s="30" t="s">
        <v>14</v>
      </c>
      <c r="D20" s="59">
        <f>SUM(D16:D19)</f>
        <v>1</v>
      </c>
      <c r="E20" s="31">
        <f>SUM(E16:E19)</f>
        <v>0.25</v>
      </c>
      <c r="F20" s="32">
        <f t="shared" ref="F20" si="0">E20/D20</f>
        <v>0.25</v>
      </c>
      <c r="G20" s="22"/>
      <c r="H20" s="90"/>
      <c r="I20" s="90"/>
      <c r="J20" s="90"/>
      <c r="K20" s="90"/>
      <c r="L20" s="90"/>
      <c r="M20" s="90"/>
      <c r="N20" s="90"/>
      <c r="O20" s="90"/>
      <c r="P20" s="90"/>
      <c r="Q20" s="90"/>
      <c r="R20" s="90"/>
      <c r="S20" s="90"/>
      <c r="T20" s="90"/>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74" t="s">
        <v>79</v>
      </c>
      <c r="C23" s="74"/>
      <c r="D23" s="74"/>
      <c r="E23" s="74"/>
      <c r="F23" s="74"/>
      <c r="G23" s="74"/>
      <c r="H23" s="74"/>
      <c r="I23" s="74"/>
      <c r="J23" s="74"/>
      <c r="K23" s="74"/>
      <c r="L23" s="74"/>
      <c r="M23" s="74"/>
      <c r="N23" s="74"/>
      <c r="O23" s="74"/>
      <c r="P23" s="74"/>
      <c r="Q23" s="74"/>
      <c r="R23" s="74"/>
      <c r="S23" s="74"/>
      <c r="T23" s="74"/>
      <c r="U23" s="74"/>
      <c r="V23" s="74"/>
      <c r="W23" s="74"/>
      <c r="X23" s="74"/>
      <c r="Y23" s="74"/>
    </row>
    <row r="24" spans="2:25" ht="32.25" customHeight="1">
      <c r="B24" s="36" t="s">
        <v>0</v>
      </c>
      <c r="C24" s="101" t="s">
        <v>122</v>
      </c>
      <c r="D24" s="102"/>
      <c r="E24" s="102"/>
      <c r="F24" s="102"/>
      <c r="G24" s="102"/>
      <c r="H24" s="102"/>
      <c r="I24" s="102"/>
      <c r="J24" s="102"/>
      <c r="K24" s="102"/>
      <c r="L24" s="103"/>
      <c r="M24" s="101" t="s">
        <v>86</v>
      </c>
      <c r="N24" s="102"/>
      <c r="O24" s="102"/>
      <c r="P24" s="102"/>
      <c r="Q24" s="102"/>
      <c r="R24" s="102"/>
      <c r="S24" s="102"/>
      <c r="T24" s="103"/>
      <c r="U24" s="101" t="s">
        <v>85</v>
      </c>
      <c r="V24" s="102"/>
      <c r="W24" s="102"/>
      <c r="X24" s="102"/>
      <c r="Y24" s="103"/>
    </row>
    <row r="25" spans="2:25" ht="98.25" customHeight="1">
      <c r="B25" s="37" t="s">
        <v>16</v>
      </c>
      <c r="C25" s="75" t="s">
        <v>126</v>
      </c>
      <c r="D25" s="76"/>
      <c r="E25" s="76"/>
      <c r="F25" s="76"/>
      <c r="G25" s="76"/>
      <c r="H25" s="76"/>
      <c r="I25" s="76"/>
      <c r="J25" s="76"/>
      <c r="K25" s="76"/>
      <c r="L25" s="77"/>
      <c r="M25" s="75" t="s">
        <v>124</v>
      </c>
      <c r="N25" s="76"/>
      <c r="O25" s="76"/>
      <c r="P25" s="76"/>
      <c r="Q25" s="76"/>
      <c r="R25" s="76"/>
      <c r="S25" s="76"/>
      <c r="T25" s="77"/>
      <c r="U25" s="75" t="s">
        <v>127</v>
      </c>
      <c r="V25" s="76"/>
      <c r="W25" s="76"/>
      <c r="X25" s="76"/>
      <c r="Y25" s="77"/>
    </row>
    <row r="26" spans="2:25" ht="98.25" customHeight="1">
      <c r="B26" s="25" t="s">
        <v>17</v>
      </c>
      <c r="C26" s="75"/>
      <c r="D26" s="76"/>
      <c r="E26" s="76"/>
      <c r="F26" s="76"/>
      <c r="G26" s="76"/>
      <c r="H26" s="76"/>
      <c r="I26" s="76"/>
      <c r="J26" s="76"/>
      <c r="K26" s="76"/>
      <c r="L26" s="77"/>
      <c r="M26" s="75"/>
      <c r="N26" s="76"/>
      <c r="O26" s="76"/>
      <c r="P26" s="76"/>
      <c r="Q26" s="76"/>
      <c r="R26" s="76"/>
      <c r="S26" s="76"/>
      <c r="T26" s="77"/>
      <c r="U26" s="75"/>
      <c r="V26" s="76"/>
      <c r="W26" s="76"/>
      <c r="X26" s="76"/>
      <c r="Y26" s="77"/>
    </row>
    <row r="27" spans="2:25" ht="98.25" customHeight="1">
      <c r="B27" s="25" t="s">
        <v>18</v>
      </c>
      <c r="C27" s="75"/>
      <c r="D27" s="76"/>
      <c r="E27" s="76"/>
      <c r="F27" s="76"/>
      <c r="G27" s="76"/>
      <c r="H27" s="76"/>
      <c r="I27" s="76"/>
      <c r="J27" s="76"/>
      <c r="K27" s="76"/>
      <c r="L27" s="77"/>
      <c r="M27" s="75"/>
      <c r="N27" s="76"/>
      <c r="O27" s="76"/>
      <c r="P27" s="76"/>
      <c r="Q27" s="76"/>
      <c r="R27" s="76"/>
      <c r="S27" s="76"/>
      <c r="T27" s="77"/>
      <c r="U27" s="75"/>
      <c r="V27" s="76"/>
      <c r="W27" s="76"/>
      <c r="X27" s="76"/>
      <c r="Y27" s="77"/>
    </row>
    <row r="28" spans="2:25" ht="98.25" customHeight="1">
      <c r="B28" s="25" t="s">
        <v>19</v>
      </c>
      <c r="C28" s="75"/>
      <c r="D28" s="76"/>
      <c r="E28" s="76"/>
      <c r="F28" s="76"/>
      <c r="G28" s="76"/>
      <c r="H28" s="76"/>
      <c r="I28" s="76"/>
      <c r="J28" s="76"/>
      <c r="K28" s="76"/>
      <c r="L28" s="77"/>
      <c r="M28" s="75"/>
      <c r="N28" s="76"/>
      <c r="O28" s="76"/>
      <c r="P28" s="76"/>
      <c r="Q28" s="76"/>
      <c r="R28" s="76"/>
      <c r="S28" s="76"/>
      <c r="T28" s="77"/>
      <c r="U28" s="75"/>
      <c r="V28" s="76"/>
      <c r="W28" s="76"/>
      <c r="X28" s="76"/>
      <c r="Y28" s="77"/>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Desplegables!$A$2:$A$22</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showGridLines="0" topLeftCell="A10" zoomScaleNormal="10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84"/>
      <c r="C2" s="88" t="s">
        <v>21</v>
      </c>
      <c r="D2" s="88"/>
      <c r="E2" s="88"/>
      <c r="F2" s="88"/>
      <c r="G2" s="88"/>
      <c r="H2" s="88"/>
      <c r="I2" s="88"/>
      <c r="J2" s="88"/>
      <c r="K2" s="88"/>
      <c r="L2" s="88"/>
      <c r="M2" s="88"/>
      <c r="N2" s="88"/>
      <c r="O2" s="88"/>
      <c r="P2" s="88"/>
      <c r="Q2" s="88"/>
      <c r="R2" s="88"/>
      <c r="S2" s="88"/>
      <c r="T2" s="88"/>
      <c r="U2" s="88"/>
      <c r="V2" s="88"/>
      <c r="W2" s="88"/>
      <c r="X2" s="88"/>
      <c r="Y2" s="85"/>
    </row>
    <row r="3" spans="2:25" ht="28.5" customHeight="1">
      <c r="B3" s="84"/>
      <c r="C3" s="88" t="s">
        <v>31</v>
      </c>
      <c r="D3" s="88"/>
      <c r="E3" s="88"/>
      <c r="F3" s="88"/>
      <c r="G3" s="88"/>
      <c r="H3" s="88"/>
      <c r="I3" s="88"/>
      <c r="J3" s="88"/>
      <c r="K3" s="88"/>
      <c r="L3" s="88"/>
      <c r="M3" s="88"/>
      <c r="N3" s="88"/>
      <c r="O3" s="88"/>
      <c r="P3" s="88"/>
      <c r="Q3" s="88"/>
      <c r="R3" s="88"/>
      <c r="S3" s="88"/>
      <c r="T3" s="88"/>
      <c r="U3" s="88"/>
      <c r="V3" s="88"/>
      <c r="W3" s="88"/>
      <c r="X3" s="88"/>
      <c r="Y3" s="86"/>
    </row>
    <row r="4" spans="2:25" ht="28.5" customHeight="1">
      <c r="B4" s="84"/>
      <c r="C4" s="89" t="s">
        <v>15</v>
      </c>
      <c r="D4" s="89"/>
      <c r="E4" s="89"/>
      <c r="F4" s="89"/>
      <c r="G4" s="89"/>
      <c r="H4" s="89"/>
      <c r="I4" s="89"/>
      <c r="J4" s="89"/>
      <c r="K4" s="89"/>
      <c r="L4" s="89"/>
      <c r="M4" s="89"/>
      <c r="N4" s="89"/>
      <c r="O4" s="89"/>
      <c r="P4" s="89"/>
      <c r="Q4" s="89" t="s">
        <v>32</v>
      </c>
      <c r="R4" s="89"/>
      <c r="S4" s="89"/>
      <c r="T4" s="89"/>
      <c r="U4" s="89"/>
      <c r="V4" s="89"/>
      <c r="W4" s="89"/>
      <c r="X4" s="89"/>
      <c r="Y4" s="87"/>
    </row>
    <row r="5" spans="2:25" ht="7.5" customHeight="1"/>
    <row r="6" spans="2:25" ht="22.5" customHeight="1">
      <c r="B6" s="78" t="s">
        <v>13</v>
      </c>
      <c r="C6" s="78"/>
      <c r="D6" s="78"/>
      <c r="E6" s="78"/>
      <c r="F6" s="78"/>
      <c r="G6" s="78"/>
      <c r="H6" s="78"/>
      <c r="I6" s="78"/>
      <c r="J6" s="78"/>
      <c r="K6" s="78"/>
      <c r="L6" s="78"/>
      <c r="M6" s="78"/>
      <c r="N6" s="78"/>
      <c r="O6" s="78"/>
      <c r="P6" s="78"/>
      <c r="Q6" s="78"/>
      <c r="R6" s="78"/>
      <c r="S6" s="78"/>
      <c r="T6" s="78"/>
      <c r="U6" s="78"/>
      <c r="V6" s="78"/>
      <c r="W6" s="78"/>
      <c r="X6" s="78"/>
      <c r="Y6" s="78"/>
    </row>
    <row r="7" spans="2:25" ht="3.75" customHeight="1"/>
    <row r="8" spans="2:25" ht="51">
      <c r="B8" s="79" t="s">
        <v>33</v>
      </c>
      <c r="C8" s="79"/>
      <c r="D8" s="80" t="s">
        <v>51</v>
      </c>
      <c r="E8" s="80"/>
      <c r="F8" s="80"/>
      <c r="G8" s="80"/>
      <c r="H8" s="79" t="s">
        <v>40</v>
      </c>
      <c r="I8" s="79"/>
      <c r="J8" s="80"/>
      <c r="K8" s="80"/>
      <c r="L8" s="82" t="s">
        <v>82</v>
      </c>
      <c r="M8" s="82"/>
      <c r="N8" s="14" t="str">
        <f>+'Gestión Legal'!B8</f>
        <v>PAII -58</v>
      </c>
      <c r="O8" s="81" t="s">
        <v>25</v>
      </c>
      <c r="P8" s="81"/>
      <c r="Q8" s="83" t="str">
        <f>+'Gestión Legal'!D8</f>
        <v>Revisar de manera oportuna los proyectos de actos administrativos de interés para la entidad.</v>
      </c>
      <c r="R8" s="83"/>
      <c r="S8" s="83"/>
      <c r="T8" s="51" t="s">
        <v>83</v>
      </c>
      <c r="U8" s="26">
        <f>+'Gestión Legal'!C8</f>
        <v>0.4</v>
      </c>
      <c r="V8" s="50" t="s">
        <v>41</v>
      </c>
      <c r="W8" s="47" t="str">
        <f>+'Gestión Legal'!E8</f>
        <v>Actos Administrativos</v>
      </c>
      <c r="X8" s="50" t="s">
        <v>87</v>
      </c>
      <c r="Y8" s="56" t="str">
        <f>+'Gestión Legal'!F8</f>
        <v>Medir la oportunidad de respuesta la revisión de actos administrativos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2" t="s">
        <v>27</v>
      </c>
      <c r="C10" s="82"/>
      <c r="D10" s="94" t="str">
        <f>+'Gestión Legal'!H8</f>
        <v>Eficiencia</v>
      </c>
      <c r="E10" s="94"/>
      <c r="F10" s="82" t="s">
        <v>9</v>
      </c>
      <c r="G10" s="82"/>
      <c r="H10" s="94" t="str">
        <f>+'Gestión Legal'!G8</f>
        <v>Dias Habiles</v>
      </c>
      <c r="I10" s="94"/>
      <c r="J10" s="51" t="s">
        <v>10</v>
      </c>
      <c r="K10" s="80" t="s">
        <v>3</v>
      </c>
      <c r="L10" s="80"/>
      <c r="M10" s="92" t="s">
        <v>77</v>
      </c>
      <c r="N10" s="93"/>
      <c r="O10" s="95" t="str">
        <f>+'Gestión Legal'!I8</f>
        <v>Consolidado revisión actos administrativos</v>
      </c>
      <c r="P10" s="96"/>
      <c r="Q10" s="97"/>
      <c r="R10" s="50" t="s">
        <v>96</v>
      </c>
      <c r="S10" s="80" t="str">
        <f>+'Gestión Legal'!J8</f>
        <v xml:space="preserve">N° de actos administrativos generados &lt;= 5 dias habiles/ N° de actos administrativos recibidos en el periodo </v>
      </c>
      <c r="T10" s="80"/>
      <c r="U10" s="51" t="s">
        <v>8</v>
      </c>
      <c r="V10" s="108" t="str">
        <f>+'Gestión Legal'!L8</f>
        <v>&lt;= 5 dias habiles</v>
      </c>
      <c r="W10" s="109"/>
      <c r="X10" s="50" t="s">
        <v>84</v>
      </c>
      <c r="Y10" s="49" t="s">
        <v>121</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74" t="s">
        <v>80</v>
      </c>
      <c r="C13" s="74"/>
      <c r="D13" s="74"/>
      <c r="E13" s="74"/>
      <c r="F13" s="74"/>
      <c r="G13" s="74"/>
      <c r="H13" s="74"/>
      <c r="I13" s="74"/>
      <c r="J13" s="74"/>
      <c r="K13" s="74"/>
      <c r="L13" s="74"/>
      <c r="M13" s="74"/>
      <c r="N13" s="74"/>
      <c r="O13" s="74"/>
      <c r="P13" s="74"/>
      <c r="Q13" s="74"/>
      <c r="R13" s="74"/>
      <c r="S13" s="74"/>
      <c r="T13" s="74"/>
      <c r="U13" s="74"/>
      <c r="V13" s="74"/>
      <c r="W13" s="74"/>
      <c r="X13" s="74"/>
      <c r="Y13" s="7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1" t="s">
        <v>0</v>
      </c>
      <c r="D15" s="51" t="s">
        <v>11</v>
      </c>
      <c r="E15" s="51" t="s">
        <v>12</v>
      </c>
      <c r="F15" s="51" t="s">
        <v>20</v>
      </c>
      <c r="G15" s="22"/>
      <c r="H15" s="82" t="s">
        <v>78</v>
      </c>
      <c r="I15" s="82"/>
      <c r="J15" s="82"/>
      <c r="K15" s="82"/>
      <c r="L15" s="82"/>
      <c r="M15" s="82"/>
      <c r="N15" s="82"/>
      <c r="O15" s="82"/>
      <c r="P15" s="82"/>
      <c r="Q15" s="82"/>
      <c r="R15" s="82"/>
      <c r="S15" s="82"/>
      <c r="T15" s="82"/>
      <c r="U15" s="22"/>
      <c r="V15" s="23"/>
      <c r="W15" s="23"/>
      <c r="X15" s="23"/>
      <c r="Y15" s="24"/>
    </row>
    <row r="16" spans="2:25" ht="52.5" customHeight="1">
      <c r="B16" s="21"/>
      <c r="C16" s="25" t="s">
        <v>16</v>
      </c>
      <c r="D16" s="55">
        <f>+'Gestión Legal'!P8</f>
        <v>0.25</v>
      </c>
      <c r="E16" s="70">
        <v>0.25</v>
      </c>
      <c r="F16" s="27">
        <f>+E16/D16</f>
        <v>1</v>
      </c>
      <c r="G16" s="22"/>
      <c r="H16" s="90"/>
      <c r="I16" s="90"/>
      <c r="J16" s="90"/>
      <c r="K16" s="90"/>
      <c r="L16" s="90"/>
      <c r="M16" s="90"/>
      <c r="N16" s="90"/>
      <c r="O16" s="90"/>
      <c r="P16" s="90"/>
      <c r="Q16" s="90"/>
      <c r="R16" s="90"/>
      <c r="S16" s="90"/>
      <c r="T16" s="90"/>
      <c r="U16" s="28"/>
      <c r="V16" s="28"/>
      <c r="W16" s="28"/>
      <c r="X16" s="28"/>
      <c r="Y16" s="24"/>
    </row>
    <row r="17" spans="2:25" ht="52.5" customHeight="1">
      <c r="B17" s="21"/>
      <c r="C17" s="25" t="s">
        <v>17</v>
      </c>
      <c r="D17" s="55">
        <f>+'Gestión Legal'!Q8</f>
        <v>0.25</v>
      </c>
      <c r="E17" s="71">
        <v>0</v>
      </c>
      <c r="F17" s="27">
        <v>0</v>
      </c>
      <c r="G17" s="22"/>
      <c r="H17" s="90"/>
      <c r="I17" s="90"/>
      <c r="J17" s="90"/>
      <c r="K17" s="90"/>
      <c r="L17" s="90"/>
      <c r="M17" s="90"/>
      <c r="N17" s="90"/>
      <c r="O17" s="90"/>
      <c r="P17" s="90"/>
      <c r="Q17" s="90"/>
      <c r="R17" s="90"/>
      <c r="S17" s="90"/>
      <c r="T17" s="90"/>
      <c r="U17" s="28"/>
      <c r="V17" s="82" t="s">
        <v>81</v>
      </c>
      <c r="W17" s="82"/>
      <c r="X17" s="41"/>
      <c r="Y17" s="24"/>
    </row>
    <row r="18" spans="2:25" ht="52.5" customHeight="1">
      <c r="B18" s="21"/>
      <c r="C18" s="25" t="s">
        <v>18</v>
      </c>
      <c r="D18" s="55">
        <f>+'Gestión Legal'!R8</f>
        <v>0.25</v>
      </c>
      <c r="E18" s="71">
        <v>0</v>
      </c>
      <c r="F18" s="27">
        <v>0</v>
      </c>
      <c r="G18" s="22"/>
      <c r="H18" s="90"/>
      <c r="I18" s="90"/>
      <c r="J18" s="90"/>
      <c r="K18" s="90"/>
      <c r="L18" s="90"/>
      <c r="M18" s="90"/>
      <c r="N18" s="90"/>
      <c r="O18" s="90"/>
      <c r="P18" s="90"/>
      <c r="Q18" s="90"/>
      <c r="R18" s="90"/>
      <c r="S18" s="90"/>
      <c r="T18" s="90"/>
      <c r="U18" s="28"/>
      <c r="V18" s="107">
        <f>+'Gestión Legal'!K8</f>
        <v>0</v>
      </c>
      <c r="W18" s="107"/>
      <c r="X18" s="42"/>
      <c r="Y18" s="24"/>
    </row>
    <row r="19" spans="2:25" ht="52.5" customHeight="1">
      <c r="B19" s="21"/>
      <c r="C19" s="25" t="s">
        <v>19</v>
      </c>
      <c r="D19" s="55">
        <f>+'Gestión Legal'!S8</f>
        <v>0.25</v>
      </c>
      <c r="E19" s="71">
        <v>0</v>
      </c>
      <c r="F19" s="27">
        <v>0</v>
      </c>
      <c r="G19" s="22"/>
      <c r="H19" s="90"/>
      <c r="I19" s="90"/>
      <c r="J19" s="90"/>
      <c r="K19" s="90"/>
      <c r="L19" s="90"/>
      <c r="M19" s="90"/>
      <c r="N19" s="90"/>
      <c r="O19" s="90"/>
      <c r="P19" s="90"/>
      <c r="Q19" s="90"/>
      <c r="R19" s="90"/>
      <c r="S19" s="90"/>
      <c r="T19" s="90"/>
      <c r="U19" s="28"/>
      <c r="V19" s="98"/>
      <c r="W19" s="98"/>
      <c r="X19" s="52"/>
      <c r="Y19" s="24"/>
    </row>
    <row r="20" spans="2:25" ht="52.5" customHeight="1">
      <c r="B20" s="21"/>
      <c r="C20" s="30" t="s">
        <v>14</v>
      </c>
      <c r="D20" s="59">
        <f>SUM(D16:D19)</f>
        <v>1</v>
      </c>
      <c r="E20" s="72">
        <f>SUM(E16:E19)</f>
        <v>0.25</v>
      </c>
      <c r="F20" s="31">
        <v>0</v>
      </c>
      <c r="G20" s="22"/>
      <c r="H20" s="90"/>
      <c r="I20" s="90"/>
      <c r="J20" s="90"/>
      <c r="K20" s="90"/>
      <c r="L20" s="90"/>
      <c r="M20" s="90"/>
      <c r="N20" s="90"/>
      <c r="O20" s="90"/>
      <c r="P20" s="90"/>
      <c r="Q20" s="90"/>
      <c r="R20" s="90"/>
      <c r="S20" s="90"/>
      <c r="T20" s="90"/>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74" t="s">
        <v>79</v>
      </c>
      <c r="C23" s="74"/>
      <c r="D23" s="74"/>
      <c r="E23" s="74"/>
      <c r="F23" s="74"/>
      <c r="G23" s="74"/>
      <c r="H23" s="74"/>
      <c r="I23" s="74"/>
      <c r="J23" s="74"/>
      <c r="K23" s="74"/>
      <c r="L23" s="74"/>
      <c r="M23" s="74"/>
      <c r="N23" s="74"/>
      <c r="O23" s="74"/>
      <c r="P23" s="74"/>
      <c r="Q23" s="74"/>
      <c r="R23" s="74"/>
      <c r="S23" s="74"/>
      <c r="T23" s="74"/>
      <c r="U23" s="74"/>
      <c r="V23" s="74"/>
      <c r="W23" s="74"/>
      <c r="X23" s="74"/>
      <c r="Y23" s="74"/>
    </row>
    <row r="24" spans="2:25" ht="32.25" customHeight="1">
      <c r="B24" s="36" t="s">
        <v>0</v>
      </c>
      <c r="C24" s="101" t="s">
        <v>122</v>
      </c>
      <c r="D24" s="102"/>
      <c r="E24" s="102"/>
      <c r="F24" s="102"/>
      <c r="G24" s="102"/>
      <c r="H24" s="102"/>
      <c r="I24" s="102"/>
      <c r="J24" s="102"/>
      <c r="K24" s="102"/>
      <c r="L24" s="103"/>
      <c r="M24" s="101" t="s">
        <v>86</v>
      </c>
      <c r="N24" s="102"/>
      <c r="O24" s="102"/>
      <c r="P24" s="102"/>
      <c r="Q24" s="102"/>
      <c r="R24" s="102"/>
      <c r="S24" s="102"/>
      <c r="T24" s="103"/>
      <c r="U24" s="101" t="s">
        <v>85</v>
      </c>
      <c r="V24" s="102"/>
      <c r="W24" s="102"/>
      <c r="X24" s="102"/>
      <c r="Y24" s="103"/>
    </row>
    <row r="25" spans="2:25" ht="177.75" customHeight="1">
      <c r="B25" s="37" t="s">
        <v>16</v>
      </c>
      <c r="C25" s="95" t="s">
        <v>132</v>
      </c>
      <c r="D25" s="110"/>
      <c r="E25" s="110"/>
      <c r="F25" s="110"/>
      <c r="G25" s="110"/>
      <c r="H25" s="110"/>
      <c r="I25" s="110"/>
      <c r="J25" s="110"/>
      <c r="K25" s="110"/>
      <c r="L25" s="111"/>
      <c r="M25" s="75" t="s">
        <v>130</v>
      </c>
      <c r="N25" s="76"/>
      <c r="O25" s="76"/>
      <c r="P25" s="76"/>
      <c r="Q25" s="76"/>
      <c r="R25" s="76"/>
      <c r="S25" s="76"/>
      <c r="T25" s="77"/>
      <c r="U25" s="75" t="s">
        <v>131</v>
      </c>
      <c r="V25" s="76"/>
      <c r="W25" s="76"/>
      <c r="X25" s="76"/>
      <c r="Y25" s="77"/>
    </row>
    <row r="26" spans="2:25" ht="98.25" customHeight="1">
      <c r="B26" s="25" t="s">
        <v>17</v>
      </c>
      <c r="C26" s="75"/>
      <c r="D26" s="76"/>
      <c r="E26" s="76"/>
      <c r="F26" s="76"/>
      <c r="G26" s="76"/>
      <c r="H26" s="76"/>
      <c r="I26" s="76"/>
      <c r="J26" s="76"/>
      <c r="K26" s="76"/>
      <c r="L26" s="77"/>
      <c r="M26" s="75"/>
      <c r="N26" s="76"/>
      <c r="O26" s="76"/>
      <c r="P26" s="76"/>
      <c r="Q26" s="76"/>
      <c r="R26" s="76"/>
      <c r="S26" s="76"/>
      <c r="T26" s="77"/>
      <c r="U26" s="75"/>
      <c r="V26" s="76"/>
      <c r="W26" s="76"/>
      <c r="X26" s="76"/>
      <c r="Y26" s="77"/>
    </row>
    <row r="27" spans="2:25" ht="98.25" customHeight="1">
      <c r="B27" s="25" t="s">
        <v>18</v>
      </c>
      <c r="C27" s="75"/>
      <c r="D27" s="76"/>
      <c r="E27" s="76"/>
      <c r="F27" s="76"/>
      <c r="G27" s="76"/>
      <c r="H27" s="76"/>
      <c r="I27" s="76"/>
      <c r="J27" s="76"/>
      <c r="K27" s="76"/>
      <c r="L27" s="77"/>
      <c r="M27" s="75"/>
      <c r="N27" s="76"/>
      <c r="O27" s="76"/>
      <c r="P27" s="76"/>
      <c r="Q27" s="76"/>
      <c r="R27" s="76"/>
      <c r="S27" s="76"/>
      <c r="T27" s="77"/>
      <c r="U27" s="75"/>
      <c r="V27" s="76"/>
      <c r="W27" s="76"/>
      <c r="X27" s="76"/>
      <c r="Y27" s="77"/>
    </row>
    <row r="28" spans="2:25" ht="98.25" customHeight="1">
      <c r="B28" s="25" t="s">
        <v>19</v>
      </c>
      <c r="C28" s="75"/>
      <c r="D28" s="76"/>
      <c r="E28" s="76"/>
      <c r="F28" s="76"/>
      <c r="G28" s="76"/>
      <c r="H28" s="76"/>
      <c r="I28" s="76"/>
      <c r="J28" s="76"/>
      <c r="K28" s="76"/>
      <c r="L28" s="77"/>
      <c r="M28" s="75"/>
      <c r="N28" s="76"/>
      <c r="O28" s="76"/>
      <c r="P28" s="76"/>
      <c r="Q28" s="76"/>
      <c r="R28" s="76"/>
      <c r="S28" s="76"/>
      <c r="T28" s="77"/>
      <c r="U28" s="75"/>
      <c r="V28" s="76"/>
      <c r="W28" s="76"/>
      <c r="X28" s="76"/>
      <c r="Y28" s="77"/>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T10"/>
  <sheetViews>
    <sheetView showGridLines="0" topLeftCell="A4" zoomScale="115" zoomScaleNormal="115" workbookViewId="0"/>
  </sheetViews>
  <sheetFormatPr baseColWidth="10" defaultRowHeight="15"/>
  <cols>
    <col min="1" max="1" width="4.25" style="1" customWidth="1"/>
    <col min="2" max="3" width="11" style="1"/>
    <col min="4" max="4" width="44.25" style="1" customWidth="1"/>
    <col min="5" max="6" width="25.375" style="1" customWidth="1"/>
    <col min="7" max="7" width="19.625" style="1" customWidth="1"/>
    <col min="8" max="9" width="23" style="1" customWidth="1"/>
    <col min="10" max="10" width="32" style="1" customWidth="1"/>
    <col min="11" max="12" width="11" style="1"/>
    <col min="13" max="13" width="24.625" style="1" customWidth="1"/>
    <col min="14" max="15" width="19.625" style="1" customWidth="1"/>
    <col min="16" max="19" width="12.625" style="1" customWidth="1"/>
    <col min="20" max="20" width="9.875" style="1" customWidth="1"/>
    <col min="21" max="16384" width="11" style="1"/>
  </cols>
  <sheetData>
    <row r="1" spans="2:20" ht="8.25" customHeight="1"/>
    <row r="2" spans="2:20" ht="36.75" customHeight="1">
      <c r="B2" s="113" t="s">
        <v>123</v>
      </c>
      <c r="C2" s="113"/>
      <c r="D2" s="113"/>
      <c r="E2" s="113"/>
      <c r="F2" s="113"/>
      <c r="G2" s="113"/>
      <c r="H2" s="113"/>
      <c r="I2" s="113"/>
      <c r="J2" s="113"/>
      <c r="K2" s="113"/>
      <c r="L2" s="113"/>
      <c r="M2" s="113"/>
      <c r="N2" s="113"/>
      <c r="O2" s="113"/>
      <c r="P2" s="113"/>
      <c r="Q2" s="113"/>
      <c r="R2" s="113"/>
      <c r="S2" s="113"/>
      <c r="T2" s="113"/>
    </row>
    <row r="3" spans="2:20" ht="26.25" customHeight="1">
      <c r="B3" s="53"/>
      <c r="C3" s="53"/>
      <c r="D3" s="53"/>
      <c r="E3" s="53"/>
      <c r="F3" s="53"/>
      <c r="G3" s="53"/>
      <c r="H3" s="53"/>
      <c r="I3" s="53"/>
      <c r="J3" s="53"/>
      <c r="K3" s="53"/>
      <c r="L3" s="53"/>
      <c r="M3" s="53"/>
      <c r="N3" s="53"/>
      <c r="O3" s="53"/>
    </row>
    <row r="4" spans="2:20" ht="22.5" customHeight="1">
      <c r="P4" s="112" t="s">
        <v>93</v>
      </c>
      <c r="Q4" s="112"/>
      <c r="R4" s="112"/>
      <c r="S4" s="112"/>
    </row>
    <row r="5" spans="2:20" ht="40.5" customHeight="1">
      <c r="B5" s="3" t="s">
        <v>23</v>
      </c>
      <c r="C5" s="3" t="s">
        <v>24</v>
      </c>
      <c r="D5" s="4" t="s">
        <v>25</v>
      </c>
      <c r="E5" s="5" t="s">
        <v>26</v>
      </c>
      <c r="F5" s="5" t="s">
        <v>22</v>
      </c>
      <c r="G5" s="5" t="s">
        <v>9</v>
      </c>
      <c r="H5" s="5" t="s">
        <v>27</v>
      </c>
      <c r="I5" s="5" t="s">
        <v>30</v>
      </c>
      <c r="J5" s="5" t="s">
        <v>28</v>
      </c>
      <c r="K5" s="5" t="s">
        <v>94</v>
      </c>
      <c r="L5" s="5" t="s">
        <v>95</v>
      </c>
      <c r="M5" s="6" t="s">
        <v>29</v>
      </c>
      <c r="N5" s="6" t="s">
        <v>97</v>
      </c>
      <c r="O5" s="6" t="s">
        <v>98</v>
      </c>
      <c r="P5" s="60" t="s">
        <v>88</v>
      </c>
      <c r="Q5" s="60" t="s">
        <v>89</v>
      </c>
      <c r="R5" s="60" t="s">
        <v>90</v>
      </c>
      <c r="S5" s="60" t="s">
        <v>91</v>
      </c>
      <c r="T5" s="46" t="s">
        <v>92</v>
      </c>
    </row>
    <row r="6" spans="2:20" ht="75">
      <c r="B6" s="61" t="s">
        <v>100</v>
      </c>
      <c r="C6" s="62">
        <v>0.2</v>
      </c>
      <c r="D6" s="63" t="s">
        <v>101</v>
      </c>
      <c r="E6" s="45" t="s">
        <v>102</v>
      </c>
      <c r="F6" s="45" t="s">
        <v>103</v>
      </c>
      <c r="G6" s="44" t="s">
        <v>99</v>
      </c>
      <c r="H6" s="44" t="s">
        <v>1</v>
      </c>
      <c r="I6" s="44" t="s">
        <v>104</v>
      </c>
      <c r="J6" s="45" t="s">
        <v>105</v>
      </c>
      <c r="K6" s="44">
        <v>3</v>
      </c>
      <c r="L6" s="44">
        <v>4</v>
      </c>
      <c r="M6" s="45" t="s">
        <v>106</v>
      </c>
      <c r="N6" s="64">
        <v>44287</v>
      </c>
      <c r="O6" s="64">
        <v>44561</v>
      </c>
      <c r="P6" s="68">
        <v>1</v>
      </c>
      <c r="Q6" s="68">
        <v>1</v>
      </c>
      <c r="R6" s="68">
        <v>1</v>
      </c>
      <c r="S6" s="68">
        <v>1</v>
      </c>
      <c r="T6" s="69">
        <f t="shared" ref="T6" si="0">SUM(P6:S6)</f>
        <v>4</v>
      </c>
    </row>
    <row r="7" spans="2:20" ht="47.25">
      <c r="B7" s="61" t="s">
        <v>107</v>
      </c>
      <c r="C7" s="62">
        <v>0.4</v>
      </c>
      <c r="D7" s="63" t="s">
        <v>108</v>
      </c>
      <c r="E7" s="65" t="s">
        <v>109</v>
      </c>
      <c r="F7" s="65" t="s">
        <v>110</v>
      </c>
      <c r="G7" s="44" t="s">
        <v>99</v>
      </c>
      <c r="H7" s="44" t="s">
        <v>37</v>
      </c>
      <c r="I7" s="65" t="s">
        <v>111</v>
      </c>
      <c r="J7" s="65" t="s">
        <v>112</v>
      </c>
      <c r="K7" s="66">
        <v>0</v>
      </c>
      <c r="L7" s="62">
        <v>1</v>
      </c>
      <c r="M7" s="65" t="s">
        <v>113</v>
      </c>
      <c r="N7" s="64">
        <v>44197</v>
      </c>
      <c r="O7" s="64">
        <v>44561</v>
      </c>
      <c r="P7" s="62">
        <v>0.25</v>
      </c>
      <c r="Q7" s="62">
        <v>0.25</v>
      </c>
      <c r="R7" s="62">
        <v>0.25</v>
      </c>
      <c r="S7" s="62">
        <v>0.25</v>
      </c>
      <c r="T7" s="73">
        <f>SUM(P7:S7)</f>
        <v>1</v>
      </c>
    </row>
    <row r="8" spans="2:20" ht="45">
      <c r="B8" s="61" t="s">
        <v>114</v>
      </c>
      <c r="C8" s="62">
        <v>0.4</v>
      </c>
      <c r="D8" s="63" t="s">
        <v>115</v>
      </c>
      <c r="E8" s="44" t="s">
        <v>116</v>
      </c>
      <c r="F8" s="45" t="s">
        <v>117</v>
      </c>
      <c r="G8" s="44" t="s">
        <v>118</v>
      </c>
      <c r="H8" s="44" t="s">
        <v>37</v>
      </c>
      <c r="I8" s="45" t="s">
        <v>119</v>
      </c>
      <c r="J8" s="45" t="s">
        <v>128</v>
      </c>
      <c r="K8" s="44">
        <v>0</v>
      </c>
      <c r="L8" s="45" t="s">
        <v>129</v>
      </c>
      <c r="M8" s="45" t="s">
        <v>120</v>
      </c>
      <c r="N8" s="64">
        <v>44197</v>
      </c>
      <c r="O8" s="64">
        <v>44561</v>
      </c>
      <c r="P8" s="62">
        <v>0.25</v>
      </c>
      <c r="Q8" s="62">
        <v>0.25</v>
      </c>
      <c r="R8" s="62">
        <v>0.25</v>
      </c>
      <c r="S8" s="62">
        <v>0.25</v>
      </c>
      <c r="T8" s="73">
        <f>SUM(P8:S8)</f>
        <v>1</v>
      </c>
    </row>
    <row r="10" spans="2:20">
      <c r="C10" s="58">
        <f>+SUM(C6:C8)</f>
        <v>1</v>
      </c>
    </row>
  </sheetData>
  <mergeCells count="2">
    <mergeCell ref="P4:S4"/>
    <mergeCell ref="B2:T2"/>
  </mergeCells>
  <pageMargins left="0.7" right="0.7" top="0.75" bottom="0.75" header="0.3" footer="0.3"/>
  <pageSetup orientation="portrait" r:id="rId1"/>
  <ignoredErrors>
    <ignoredError sqref="T6:T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43"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ht="30">
      <c r="A20" s="8" t="s">
        <v>60</v>
      </c>
    </row>
    <row r="21" spans="1:1" ht="30">
      <c r="A21" s="8" t="s">
        <v>61</v>
      </c>
    </row>
    <row r="22" spans="1:1">
      <c r="A22" s="8" t="s">
        <v>62</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C9C851-3021-40A6-BC97-40C32502D6CF}">
  <ds:schemaRefs>
    <ds:schemaRef ds:uri="http://schemas.microsoft.com/sharepoint/v3/contenttype/forms"/>
  </ds:schemaRefs>
</ds:datastoreItem>
</file>

<file path=customXml/itemProps3.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PAII-56_GL</vt:lpstr>
      <vt:lpstr>PAII-57_GL</vt:lpstr>
      <vt:lpstr>PAII-58_GL</vt:lpstr>
      <vt:lpstr>Gestión Legal</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2021-04-27T22:07:58Z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