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1. GCC\"/>
    </mc:Choice>
  </mc:AlternateContent>
  <xr:revisionPtr revIDLastSave="0" documentId="13_ncr:1_{64DD214F-62FE-4A85-AE0C-F6742BCFEC30}" xr6:coauthVersionLast="46" xr6:coauthVersionMax="46" xr10:uidLastSave="{00000000-0000-0000-0000-000000000000}"/>
  <workbookProtection workbookAlgorithmName="SHA-512" workbookHashValue="uRO3wacjdX7jSQ8RrbYE+5wguQioKCAoNw2y8dnQhjhIUUCexoou+D9SnqDb8ut+2FrbTasLRC3zpahoVe9M9g==" workbookSaltValue="4jkjJDl5Nkol2fIpjeUAXQ==" workbookSpinCount="100000" lockStructure="1"/>
  <bookViews>
    <workbookView xWindow="28680" yWindow="1440" windowWidth="20730" windowHeight="11160" tabRatio="547" xr2:uid="{00000000-000D-0000-FFFF-FFFF00000000}"/>
  </bookViews>
  <sheets>
    <sheet name="PAII-62_GP" sheetId="7" r:id="rId1"/>
    <sheet name="PAII-63_GP" sheetId="12" r:id="rId2"/>
    <sheet name="GP" sheetId="8" state="hidden" r:id="rId3"/>
    <sheet name="Desplegables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7" l="1"/>
  <c r="F19" i="12"/>
  <c r="F18" i="12"/>
  <c r="F17" i="12"/>
  <c r="F16" i="12"/>
  <c r="F19" i="7"/>
  <c r="F18" i="7"/>
  <c r="F17" i="7"/>
  <c r="F16" i="7"/>
  <c r="V18" i="12"/>
  <c r="D19" i="12"/>
  <c r="D18" i="12"/>
  <c r="D17" i="12"/>
  <c r="D16" i="12"/>
  <c r="D10" i="12"/>
  <c r="H10" i="12"/>
  <c r="O10" i="12"/>
  <c r="S10" i="12"/>
  <c r="V10" i="12"/>
  <c r="Y8" i="12"/>
  <c r="W8" i="12"/>
  <c r="U8" i="12"/>
  <c r="Q8" i="12"/>
  <c r="N8" i="12"/>
  <c r="D19" i="7"/>
  <c r="D18" i="7"/>
  <c r="D17" i="7"/>
  <c r="D16" i="7"/>
  <c r="V18" i="7"/>
  <c r="D10" i="7"/>
  <c r="H10" i="7"/>
  <c r="O10" i="7"/>
  <c r="S10" i="7"/>
  <c r="V10" i="7"/>
  <c r="Y8" i="7"/>
  <c r="W8" i="7"/>
  <c r="U8" i="7"/>
  <c r="Q8" i="7"/>
  <c r="N8" i="7"/>
  <c r="C9" i="8"/>
  <c r="R7" i="8"/>
  <c r="R6" i="8"/>
  <c r="E20" i="12" l="1"/>
  <c r="D20" i="12"/>
  <c r="F20" i="12" l="1"/>
  <c r="D20" i="7" l="1"/>
  <c r="E20" i="7" l="1"/>
</calcChain>
</file>

<file path=xl/sharedStrings.xml><?xml version="1.0" encoding="utf-8"?>
<sst xmlns="http://schemas.openxmlformats.org/spreadsheetml/2006/main" count="179" uniqueCount="123">
  <si>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</si>
  <si>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</si>
  <si>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</si>
  <si>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</si>
  <si>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</si>
  <si>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</si>
  <si>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</si>
  <si>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</si>
  <si>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</si>
  <si>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</si>
  <si>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</si>
  <si>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</si>
  <si>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</si>
  <si>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</si>
  <si>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</si>
  <si>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</si>
  <si>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</si>
  <si>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</si>
  <si>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</si>
  <si>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</si>
  <si>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</si>
  <si>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</si>
  <si>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</si>
  <si>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</si>
  <si>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</si>
  <si>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</si>
  <si>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</si>
  <si>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</si>
  <si>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</si>
  <si>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</si>
  <si>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</si>
  <si>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</si>
  <si>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</si>
  <si>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</si>
  <si>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</si>
  <si>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</si>
  <si>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</si>
  <si>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</si>
  <si>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</si>
  <si>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</si>
  <si>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</si>
  <si>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</si>
  <si>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</si>
  <si>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</si>
  <si>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</si>
  <si>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</si>
  <si>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</si>
  <si>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</si>
  <si>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</si>
  <si>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</si>
  <si>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</si>
  <si>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</si>
  <si>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</si>
  <si>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</si>
  <si>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</si>
  <si>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</si>
  <si>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</si>
  <si>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</si>
  <si>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</si>
  <si>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</si>
  <si>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</si>
  <si>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</si>
  <si>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</si>
  <si>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</si>
  <si>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</si>
  <si>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</si>
  <si>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</si>
  <si>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</si>
  <si>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</si>
  <si>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</si>
  <si>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</si>
  <si>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</si>
  <si>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</si>
  <si>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</si>
  <si>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</si>
  <si>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</si>
  <si>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</si>
  <si>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</si>
  <si>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</si>
  <si>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</si>
  <si>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</si>
  <si>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</si>
  <si>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</si>
  <si>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</si>
  <si>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</si>
  <si>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</si>
  <si>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</si>
  <si>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</si>
  <si>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</si>
  <si>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</si>
  <si>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</si>
  <si>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</si>
  <si>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</si>
  <si>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</si>
  <si>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</si>
  <si>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</si>
  <si>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</si>
  <si>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Unidad de Medica</t>
  </si>
  <si>
    <t>PAPEL DE TRABAJO 
FORMULACIÓN INDICADORES DE GESTIÓN 2021</t>
  </si>
  <si>
    <t>PAII -62</t>
  </si>
  <si>
    <t>Realizar informes mensuales (Mes vencido) de la gestión de PQRS.</t>
  </si>
  <si>
    <t>Publicación informe PQRS</t>
  </si>
  <si>
    <t>Medir el numero de publicaciones de los informes de PQRS</t>
  </si>
  <si>
    <t>Unidades</t>
  </si>
  <si>
    <t>Página web EMB</t>
  </si>
  <si>
    <t># de informes publicados en la página Web</t>
  </si>
  <si>
    <t>Informe mensual PQRS publicado</t>
  </si>
  <si>
    <t>PAII -63</t>
  </si>
  <si>
    <t>Medir los tiempos de respuesta de la gestión de  PQRS</t>
  </si>
  <si>
    <t>Medir los tiempos de respuesta de la PQRS</t>
  </si>
  <si>
    <t>Medir los términos de respuestas de las peticiones ciudadanas</t>
  </si>
  <si>
    <t>Porcentaje</t>
  </si>
  <si>
    <t>Ventanilla de Rad, SDQS, correo de contáctenos y verbal en sede</t>
  </si>
  <si>
    <t xml:space="preserve">(# de peticiones contestadas fuera de términos / # de peticiones recibidas) *100 </t>
  </si>
  <si>
    <t>Cuadro de control de seguimiento de PQRS ciduadanas</t>
  </si>
  <si>
    <t>Líder del proceso</t>
  </si>
  <si>
    <t xml:space="preserve">Avance y logros </t>
  </si>
  <si>
    <t xml:space="preserve">Según lo programado y teniendo en cuenta que los informes se publican mes vencido, en este corte se han publicado 3 informes, correspondientes a los meses de diciembre de 2020, enero y febrero de 2021 </t>
  </si>
  <si>
    <t>No se han presentado retrasos</t>
  </si>
  <si>
    <t>Informes publicados en:
https://bit.ly/39gePc8</t>
  </si>
  <si>
    <t xml:space="preserve">Teniendo en cuenta que los cortes para las cifras de gestión de PQRS es el 15 de cada mes y se reporta mes vencido, la información que se entrega en este reporte corresponde a los meses de: diciembre 2020, enero y febrero de 2021.
Para los meses en cuestión se recibieron un total de 701 PQRS, distribuidas así: 
Diciembre 2020: 222 PQRS
Enero 2021: 241 PQRS
Febrero 2021: 238 PQRS
De estas PQRS,  1 del mes de enero se respondión fuera de términos de Ley. </t>
  </si>
  <si>
    <t xml:space="preserve">Se presentó el vencimiento de 1 PQRS </t>
  </si>
  <si>
    <t xml:space="preserve">El área responsable del vencimiento formuló el respectivo plan de mejoramiento No. 42 asociado con el vencimiento en la respuesta a la PQRSD-E20-01379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</si>
</sst>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7" formatCode="0.00000"/>
  </numFmts>
  <fonts count="20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8" fillId="0" borderId="0" applyBorder="0" applyProtection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5" fillId="4" borderId="6" xfId="17" applyFont="1" applyFill="1" applyBorder="1" applyAlignment="1">
      <alignment horizontal="center" vertical="center"/>
    </xf>
    <xf numFmtId="0" fontId="15" fillId="4" borderId="6" xfId="17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6" xfId="0" applyFont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0" xfId="0" applyFont="1" applyBorder="1"/>
    <xf numFmtId="0" fontId="17" fillId="7" borderId="0" xfId="0" applyFont="1" applyFill="1" applyBorder="1" applyAlignment="1">
      <alignment vertical="center"/>
    </xf>
    <xf numFmtId="0" fontId="16" fillId="0" borderId="4" xfId="0" applyFont="1" applyBorder="1"/>
    <xf numFmtId="0" fontId="17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9" fontId="16" fillId="0" borderId="6" xfId="2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9" fontId="16" fillId="3" borderId="6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5" xfId="0" applyFont="1" applyBorder="1"/>
    <xf numFmtId="0" fontId="16" fillId="0" borderId="8" xfId="0" applyFont="1" applyBorder="1"/>
    <xf numFmtId="0" fontId="19" fillId="6" borderId="6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1" fillId="7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9" fontId="16" fillId="0" borderId="6" xfId="2" applyFont="1" applyBorder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6" fillId="0" borderId="9" xfId="0" applyFont="1" applyFill="1" applyBorder="1" applyAlignment="1">
      <alignment vertical="center" wrapText="1"/>
    </xf>
    <xf numFmtId="9" fontId="1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9" fontId="16" fillId="0" borderId="6" xfId="0" applyNumberFormat="1" applyFont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167" fontId="16" fillId="0" borderId="0" xfId="0" applyNumberFormat="1" applyFont="1"/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'PAII-62_GP'!$E$15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'PAII-62_GP'!$C$16:$C$19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'PAII-62_GP'!$E$16:$E$19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'PAII-62_GP'!$D$15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'PAII-62_GP'!$C$16:$C$19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'PAII-62_GP'!$D$16:$D$19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'PAII-62_GP'!$C$20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'PAII-62_GP'!$D$20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'PAII-62_GP'!$C$20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'PAII-62_GP'!$E$20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'PAII-62_GP'!$E$15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'PAII-62_GP'!$C$16:$C$19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'PAII-62_GP'!$E$16:$E$19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'PAII-62_GP'!$D$15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'PAII-62_GP'!$C$16:$C$19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'PAII-62_GP'!$D$16:$D$19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'PAII-63_GP'!$C$20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'PAII-63_GP'!$D$20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'PAII-63_GP'!$C$20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'PAII-63_GP'!$E$20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'PAII-63_GP'!$E$15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'PAII-62_GP'!$C$16:$C$19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'PAII-63_GP'!$E$16:$E$19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'PAII-63_GP'!$D$15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'PAII-63_GP'!$C$16:$C$19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'PAII-63_GP'!$D$16:$D$19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158478</xdr:colOff>
      <xdr:row>1</xdr:row>
      <xdr:rowOff>82285</xdr:rowOff>
    </xdr:from>
    <xdr:to>
      <xdr:col>1</xdr:col>
      <xdr:colOff>783166</xdr:colOff>
      <xdr:row>3</xdr:row>
      <xdr:rowOff>232833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96061" y="114035"/>
          <a:ext cx="624688" cy="8702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222250</xdr:colOff>
      <xdr:row>1</xdr:row>
      <xdr:rowOff>105834</xdr:rowOff>
    </xdr:from>
    <xdr:to>
      <xdr:col>24</xdr:col>
      <xdr:colOff>1093864</xdr:colOff>
      <xdr:row>3</xdr:row>
      <xdr:rowOff>269119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EF2E9DD-FB8B-4B99-8D7A-7DE767DBAFB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7250" y="137584"/>
          <a:ext cx="871614" cy="882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200813</xdr:colOff>
      <xdr:row>1</xdr:row>
      <xdr:rowOff>107687</xdr:rowOff>
    </xdr:from>
    <xdr:to>
      <xdr:col>1</xdr:col>
      <xdr:colOff>772585</xdr:colOff>
      <xdr:row>3</xdr:row>
      <xdr:rowOff>226485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38396" y="139437"/>
          <a:ext cx="571772" cy="8384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250219</xdr:colOff>
      <xdr:row>1</xdr:row>
      <xdr:rowOff>101298</xdr:rowOff>
    </xdr:from>
    <xdr:to>
      <xdr:col>24</xdr:col>
      <xdr:colOff>1121833</xdr:colOff>
      <xdr:row>3</xdr:row>
      <xdr:rowOff>264583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41564E-5467-4F43-BB6C-50FE992C594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5219" y="133048"/>
          <a:ext cx="871614" cy="8829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88"/>
      <c r="C2" s="92" t="s">
        <v>21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9"/>
    </row>
    <row r="3" spans="2:25" ht="28.5" customHeight="1">
      <c r="B3" s="88"/>
      <c r="C3" s="92" t="s">
        <v>31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0"/>
    </row>
    <row r="4" spans="2:25" ht="28.5" customHeight="1">
      <c r="B4" s="88"/>
      <c r="C4" s="93" t="s"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 t="s">
        <v>32</v>
      </c>
      <c r="R4" s="93"/>
      <c r="S4" s="93"/>
      <c r="T4" s="93"/>
      <c r="U4" s="93"/>
      <c r="V4" s="93"/>
      <c r="W4" s="93"/>
      <c r="X4" s="93"/>
      <c r="Y4" s="91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38.25">
      <c r="B8" s="95" t="s">
        <v>33</v>
      </c>
      <c r="C8" s="95"/>
      <c r="D8" s="80" t="s">
        <v>62</v>
      </c>
      <c r="E8" s="80"/>
      <c r="F8" s="80"/>
      <c r="G8" s="80"/>
      <c r="H8" s="95" t="s">
        <v>40</v>
      </c>
      <c r="I8" s="95"/>
      <c r="J8" s="80"/>
      <c r="K8" s="80"/>
      <c r="L8" s="77" t="s">
        <v>82</v>
      </c>
      <c r="M8" s="77"/>
      <c r="N8" s="14" t="str">
        <f>+GP!B6</f>
        <v>PAII -62</v>
      </c>
      <c r="O8" s="96" t="s">
        <v>25</v>
      </c>
      <c r="P8" s="96"/>
      <c r="Q8" s="97" t="str">
        <f>+GP!D6</f>
        <v>Realizar informes mensuales (Mes vencido) de la gestión de PQRS.</v>
      </c>
      <c r="R8" s="97"/>
      <c r="S8" s="97"/>
      <c r="T8" s="15" t="s">
        <v>83</v>
      </c>
      <c r="U8" s="26">
        <f>+GP!C6</f>
        <v>0.5</v>
      </c>
      <c r="V8" s="16" t="s">
        <v>41</v>
      </c>
      <c r="W8" s="57" t="str">
        <f>+GP!E6</f>
        <v>Publicación informe PQRS</v>
      </c>
      <c r="X8" s="40" t="s">
        <v>87</v>
      </c>
      <c r="Y8" s="48" t="str">
        <f>+GP!F6</f>
        <v>Medir el numero de publicaciones de los informes de PQRS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77" t="s">
        <v>27</v>
      </c>
      <c r="C10" s="77"/>
      <c r="D10" s="84" t="str">
        <f>+GP!H6</f>
        <v>Producto</v>
      </c>
      <c r="E10" s="84"/>
      <c r="F10" s="77" t="s">
        <v>9</v>
      </c>
      <c r="G10" s="77"/>
      <c r="H10" s="84" t="str">
        <f>+GP!G6</f>
        <v>Unidades</v>
      </c>
      <c r="I10" s="84"/>
      <c r="J10" s="15" t="s">
        <v>10</v>
      </c>
      <c r="K10" s="80" t="s">
        <v>3</v>
      </c>
      <c r="L10" s="80"/>
      <c r="M10" s="82" t="s">
        <v>77</v>
      </c>
      <c r="N10" s="83"/>
      <c r="O10" s="73" t="str">
        <f>+GP!I6</f>
        <v>Página web EMB</v>
      </c>
      <c r="P10" s="74"/>
      <c r="Q10" s="75"/>
      <c r="R10" s="16" t="s">
        <v>96</v>
      </c>
      <c r="S10" s="80" t="str">
        <f>+GP!J6</f>
        <v># de informes publicados en la página Web</v>
      </c>
      <c r="T10" s="80"/>
      <c r="U10" s="15" t="s">
        <v>8</v>
      </c>
      <c r="V10" s="86">
        <f>+GP!L6</f>
        <v>12</v>
      </c>
      <c r="W10" s="87"/>
      <c r="X10" s="40" t="s">
        <v>84</v>
      </c>
      <c r="Y10" s="49" t="s">
        <v>115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81" t="s">
        <v>80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77" t="s">
        <v>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+GP!N6</f>
        <v>0.25</v>
      </c>
      <c r="E16" s="26">
        <v>0.25</v>
      </c>
      <c r="F16" s="27">
        <f>+E16/D16</f>
        <v>1</v>
      </c>
      <c r="G16" s="2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+GP!O6</f>
        <v>0.25</v>
      </c>
      <c r="E17" s="29">
        <v>0</v>
      </c>
      <c r="F17" s="27">
        <f t="shared" ref="F17:F19" si="0">+E17/D17</f>
        <v>0</v>
      </c>
      <c r="G17" s="2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8"/>
      <c r="V17" s="77" t="s">
        <v>81</v>
      </c>
      <c r="W17" s="77"/>
      <c r="X17" s="41"/>
      <c r="Y17" s="24"/>
    </row>
    <row r="18" spans="2:25" ht="52.5" customHeight="1">
      <c r="B18" s="21"/>
      <c r="C18" s="25" t="s">
        <v>18</v>
      </c>
      <c r="D18" s="26">
        <f>+GP!P6</f>
        <v>0.25</v>
      </c>
      <c r="E18" s="29">
        <v>0</v>
      </c>
      <c r="F18" s="27">
        <f t="shared" si="0"/>
        <v>0</v>
      </c>
      <c r="G18" s="2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8"/>
      <c r="V18" s="79">
        <f>+GP!K6</f>
        <v>12</v>
      </c>
      <c r="W18" s="79"/>
      <c r="X18" s="42"/>
      <c r="Y18" s="24"/>
    </row>
    <row r="19" spans="2:25" ht="52.5" customHeight="1">
      <c r="B19" s="21"/>
      <c r="C19" s="25" t="s">
        <v>19</v>
      </c>
      <c r="D19" s="26">
        <f>+GP!Q6</f>
        <v>0.25</v>
      </c>
      <c r="E19" s="29">
        <v>0</v>
      </c>
      <c r="F19" s="27">
        <f t="shared" si="0"/>
        <v>0</v>
      </c>
      <c r="G19" s="2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8"/>
      <c r="V19" s="85"/>
      <c r="W19" s="85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>E20/D20</f>
        <v>0.25</v>
      </c>
      <c r="G20" s="2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81" t="s">
        <v>79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2:25" ht="32.25" customHeight="1">
      <c r="B24" s="36" t="s">
        <v>0</v>
      </c>
      <c r="C24" s="70" t="s">
        <v>116</v>
      </c>
      <c r="D24" s="71"/>
      <c r="E24" s="71"/>
      <c r="F24" s="71"/>
      <c r="G24" s="71"/>
      <c r="H24" s="71"/>
      <c r="I24" s="71"/>
      <c r="J24" s="71"/>
      <c r="K24" s="71"/>
      <c r="L24" s="72"/>
      <c r="M24" s="70" t="s">
        <v>86</v>
      </c>
      <c r="N24" s="71"/>
      <c r="O24" s="71"/>
      <c r="P24" s="71"/>
      <c r="Q24" s="71"/>
      <c r="R24" s="71"/>
      <c r="S24" s="71"/>
      <c r="T24" s="72"/>
      <c r="U24" s="70" t="s">
        <v>85</v>
      </c>
      <c r="V24" s="71"/>
      <c r="W24" s="71"/>
      <c r="X24" s="71"/>
      <c r="Y24" s="72"/>
    </row>
    <row r="25" spans="2:25" ht="98.25" customHeight="1">
      <c r="B25" s="37" t="s">
        <v>16</v>
      </c>
      <c r="C25" s="73" t="s">
        <v>117</v>
      </c>
      <c r="D25" s="74"/>
      <c r="E25" s="74"/>
      <c r="F25" s="74"/>
      <c r="G25" s="74"/>
      <c r="H25" s="74"/>
      <c r="I25" s="74"/>
      <c r="J25" s="74"/>
      <c r="K25" s="74"/>
      <c r="L25" s="75"/>
      <c r="M25" s="67" t="s">
        <v>118</v>
      </c>
      <c r="N25" s="68"/>
      <c r="O25" s="68"/>
      <c r="P25" s="68"/>
      <c r="Q25" s="68"/>
      <c r="R25" s="68"/>
      <c r="S25" s="68"/>
      <c r="T25" s="69"/>
      <c r="U25" s="76" t="s">
        <v>119</v>
      </c>
      <c r="V25" s="68"/>
      <c r="W25" s="68"/>
      <c r="X25" s="68"/>
      <c r="Y25" s="69"/>
    </row>
    <row r="26" spans="2:25" ht="98.25" customHeight="1">
      <c r="B26" s="25" t="s">
        <v>17</v>
      </c>
      <c r="C26" s="67"/>
      <c r="D26" s="68"/>
      <c r="E26" s="68"/>
      <c r="F26" s="68"/>
      <c r="G26" s="68"/>
      <c r="H26" s="68"/>
      <c r="I26" s="68"/>
      <c r="J26" s="68"/>
      <c r="K26" s="68"/>
      <c r="L26" s="69"/>
      <c r="M26" s="67"/>
      <c r="N26" s="68"/>
      <c r="O26" s="68"/>
      <c r="P26" s="68"/>
      <c r="Q26" s="68"/>
      <c r="R26" s="68"/>
      <c r="S26" s="68"/>
      <c r="T26" s="69"/>
      <c r="U26" s="67"/>
      <c r="V26" s="68"/>
      <c r="W26" s="68"/>
      <c r="X26" s="68"/>
      <c r="Y26" s="69"/>
    </row>
    <row r="27" spans="2:25" ht="98.25" customHeight="1">
      <c r="B27" s="25" t="s">
        <v>18</v>
      </c>
      <c r="C27" s="67"/>
      <c r="D27" s="68"/>
      <c r="E27" s="68"/>
      <c r="F27" s="68"/>
      <c r="G27" s="68"/>
      <c r="H27" s="68"/>
      <c r="I27" s="68"/>
      <c r="J27" s="68"/>
      <c r="K27" s="68"/>
      <c r="L27" s="69"/>
      <c r="M27" s="67"/>
      <c r="N27" s="68"/>
      <c r="O27" s="68"/>
      <c r="P27" s="68"/>
      <c r="Q27" s="68"/>
      <c r="R27" s="68"/>
      <c r="S27" s="68"/>
      <c r="T27" s="69"/>
      <c r="U27" s="67"/>
      <c r="V27" s="68"/>
      <c r="W27" s="68"/>
      <c r="X27" s="68"/>
      <c r="Y27" s="69"/>
    </row>
    <row r="28" spans="2:25" ht="98.25" customHeight="1">
      <c r="B28" s="25" t="s">
        <v>19</v>
      </c>
      <c r="C28" s="67"/>
      <c r="D28" s="68"/>
      <c r="E28" s="68"/>
      <c r="F28" s="68"/>
      <c r="G28" s="68"/>
      <c r="H28" s="68"/>
      <c r="I28" s="68"/>
      <c r="J28" s="68"/>
      <c r="K28" s="68"/>
      <c r="L28" s="69"/>
      <c r="M28" s="67"/>
      <c r="N28" s="68"/>
      <c r="O28" s="68"/>
      <c r="P28" s="68"/>
      <c r="Q28" s="68"/>
      <c r="R28" s="68"/>
      <c r="S28" s="68"/>
      <c r="T28" s="69"/>
      <c r="U28" s="67"/>
      <c r="V28" s="68"/>
      <c r="W28" s="68"/>
      <c r="X28" s="68"/>
      <c r="Y28" s="69"/>
    </row>
  </sheetData>
  <mergeCells count="45">
    <mergeCell ref="B23:Y23"/>
    <mergeCell ref="C26:L26"/>
    <mergeCell ref="M26:T26"/>
    <mergeCell ref="U26:Y26"/>
    <mergeCell ref="C27:L27"/>
    <mergeCell ref="M27:T27"/>
    <mergeCell ref="U27:Y27"/>
    <mergeCell ref="B6:Y6"/>
    <mergeCell ref="B8:C8"/>
    <mergeCell ref="D8:G8"/>
    <mergeCell ref="H8:I8"/>
    <mergeCell ref="J8:K8"/>
    <mergeCell ref="O8:P8"/>
    <mergeCell ref="L8:M8"/>
    <mergeCell ref="Q8:S8"/>
    <mergeCell ref="B2:B4"/>
    <mergeCell ref="Y2:Y4"/>
    <mergeCell ref="C2:X2"/>
    <mergeCell ref="C3:X3"/>
    <mergeCell ref="C4:P4"/>
    <mergeCell ref="Q4:X4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AB28"/>
  <sheetViews>
    <sheetView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88"/>
      <c r="C2" s="92" t="s">
        <v>21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9"/>
    </row>
    <row r="3" spans="2:25" ht="28.5" customHeight="1">
      <c r="B3" s="88"/>
      <c r="C3" s="92" t="s">
        <v>31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0"/>
    </row>
    <row r="4" spans="2:25" ht="28.5" customHeight="1">
      <c r="B4" s="88"/>
      <c r="C4" s="93" t="s"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 t="s">
        <v>32</v>
      </c>
      <c r="R4" s="93"/>
      <c r="S4" s="93"/>
      <c r="T4" s="93"/>
      <c r="U4" s="93"/>
      <c r="V4" s="93"/>
      <c r="W4" s="93"/>
      <c r="X4" s="93"/>
      <c r="Y4" s="91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38.25">
      <c r="B8" s="95" t="s">
        <v>33</v>
      </c>
      <c r="C8" s="95"/>
      <c r="D8" s="80" t="s">
        <v>62</v>
      </c>
      <c r="E8" s="80"/>
      <c r="F8" s="80"/>
      <c r="G8" s="80"/>
      <c r="H8" s="95" t="s">
        <v>40</v>
      </c>
      <c r="I8" s="95"/>
      <c r="J8" s="80"/>
      <c r="K8" s="80"/>
      <c r="L8" s="77" t="s">
        <v>82</v>
      </c>
      <c r="M8" s="77"/>
      <c r="N8" s="14" t="str">
        <f>+GP!B7</f>
        <v>PAII -63</v>
      </c>
      <c r="O8" s="96" t="s">
        <v>25</v>
      </c>
      <c r="P8" s="96"/>
      <c r="Q8" s="97" t="str">
        <f>+GP!D7</f>
        <v>Medir los tiempos de respuesta de la gestión de  PQRS</v>
      </c>
      <c r="R8" s="97"/>
      <c r="S8" s="97"/>
      <c r="T8" s="51" t="s">
        <v>83</v>
      </c>
      <c r="U8" s="26">
        <f>+GP!C7</f>
        <v>0.5</v>
      </c>
      <c r="V8" s="50" t="s">
        <v>41</v>
      </c>
      <c r="W8" s="47" t="str">
        <f>+GP!E7</f>
        <v>Medir los tiempos de respuesta de la PQRS</v>
      </c>
      <c r="X8" s="50" t="s">
        <v>87</v>
      </c>
      <c r="Y8" s="48" t="str">
        <f>+GP!F7</f>
        <v>Medir los términos de respuestas de las peticiones ciudadanas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77" t="s">
        <v>27</v>
      </c>
      <c r="C10" s="77"/>
      <c r="D10" s="84" t="str">
        <f>+GP!H7</f>
        <v xml:space="preserve">Eficacia </v>
      </c>
      <c r="E10" s="84"/>
      <c r="F10" s="77" t="s">
        <v>9</v>
      </c>
      <c r="G10" s="77"/>
      <c r="H10" s="84" t="str">
        <f>+GP!G7</f>
        <v>Porcentaje</v>
      </c>
      <c r="I10" s="84"/>
      <c r="J10" s="51" t="s">
        <v>10</v>
      </c>
      <c r="K10" s="80" t="s">
        <v>3</v>
      </c>
      <c r="L10" s="80"/>
      <c r="M10" s="82" t="s">
        <v>77</v>
      </c>
      <c r="N10" s="83"/>
      <c r="O10" s="73" t="str">
        <f>+GP!I7</f>
        <v>Ventanilla de Rad, SDQS, correo de contáctenos y verbal en sede</v>
      </c>
      <c r="P10" s="74"/>
      <c r="Q10" s="75"/>
      <c r="R10" s="50" t="s">
        <v>96</v>
      </c>
      <c r="S10" s="80" t="str">
        <f>+GP!J7</f>
        <v xml:space="preserve">(# de peticiones contestadas fuera de términos / # de peticiones recibidas) *100 </v>
      </c>
      <c r="T10" s="80"/>
      <c r="U10" s="51" t="s">
        <v>8</v>
      </c>
      <c r="V10" s="99">
        <f>+GP!L7</f>
        <v>1</v>
      </c>
      <c r="W10" s="100"/>
      <c r="X10" s="50" t="s">
        <v>84</v>
      </c>
      <c r="Y10" s="49" t="s">
        <v>115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81" t="s">
        <v>80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1" t="s">
        <v>0</v>
      </c>
      <c r="D15" s="51" t="s">
        <v>11</v>
      </c>
      <c r="E15" s="51" t="s">
        <v>12</v>
      </c>
      <c r="F15" s="51" t="s">
        <v>20</v>
      </c>
      <c r="G15" s="22"/>
      <c r="H15" s="77" t="s">
        <v>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+GP!N$7</f>
        <v>0.25</v>
      </c>
      <c r="E16" s="26">
        <v>0.25</v>
      </c>
      <c r="F16" s="27">
        <f>+E16/D16</f>
        <v>1</v>
      </c>
      <c r="G16" s="2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8"/>
      <c r="V16" s="28"/>
      <c r="W16" s="28"/>
      <c r="X16" s="28"/>
      <c r="Y16" s="24"/>
    </row>
    <row r="17" spans="2:28" ht="52.5" customHeight="1">
      <c r="B17" s="21"/>
      <c r="C17" s="25" t="s">
        <v>17</v>
      </c>
      <c r="D17" s="58">
        <f>+GP!O$7</f>
        <v>0.25</v>
      </c>
      <c r="E17" s="55">
        <v>0</v>
      </c>
      <c r="F17" s="27">
        <f t="shared" ref="F17:F19" si="0">+E17/D17</f>
        <v>0</v>
      </c>
      <c r="G17" s="2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8"/>
      <c r="V17" s="77" t="s">
        <v>81</v>
      </c>
      <c r="W17" s="77"/>
      <c r="X17" s="41"/>
      <c r="Y17" s="24"/>
    </row>
    <row r="18" spans="2:28" ht="52.5" customHeight="1">
      <c r="B18" s="21"/>
      <c r="C18" s="25" t="s">
        <v>18</v>
      </c>
      <c r="D18" s="58">
        <f>+GP!P$7</f>
        <v>0.25</v>
      </c>
      <c r="E18" s="55">
        <v>0</v>
      </c>
      <c r="F18" s="27">
        <f t="shared" si="0"/>
        <v>0</v>
      </c>
      <c r="G18" s="2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8"/>
      <c r="V18" s="98">
        <f>+GP!K7</f>
        <v>1</v>
      </c>
      <c r="W18" s="84"/>
      <c r="X18" s="42"/>
      <c r="Y18" s="24"/>
    </row>
    <row r="19" spans="2:28" ht="52.5" customHeight="1">
      <c r="B19" s="21"/>
      <c r="C19" s="25" t="s">
        <v>19</v>
      </c>
      <c r="D19" s="58">
        <f>+GP!Q$7</f>
        <v>0.25</v>
      </c>
      <c r="E19" s="55">
        <v>0</v>
      </c>
      <c r="F19" s="27">
        <f t="shared" si="0"/>
        <v>0</v>
      </c>
      <c r="G19" s="2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8"/>
      <c r="V19" s="85"/>
      <c r="W19" s="85"/>
      <c r="X19" s="52"/>
      <c r="Y19" s="24"/>
    </row>
    <row r="20" spans="2:28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1">E20/D20</f>
        <v>0.25</v>
      </c>
      <c r="G20" s="2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8"/>
      <c r="V20" s="22"/>
      <c r="W20" s="22"/>
      <c r="X20" s="22"/>
      <c r="Y20" s="24"/>
    </row>
    <row r="21" spans="2:28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8" ht="7.5" customHeight="1"/>
    <row r="23" spans="2:28" ht="27" customHeight="1">
      <c r="B23" s="81" t="s">
        <v>79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2:28" ht="32.25" customHeight="1">
      <c r="B24" s="36" t="s">
        <v>0</v>
      </c>
      <c r="C24" s="70" t="s">
        <v>116</v>
      </c>
      <c r="D24" s="71"/>
      <c r="E24" s="71"/>
      <c r="F24" s="71"/>
      <c r="G24" s="71"/>
      <c r="H24" s="71"/>
      <c r="I24" s="71"/>
      <c r="J24" s="71"/>
      <c r="K24" s="71"/>
      <c r="L24" s="72"/>
      <c r="M24" s="70" t="s">
        <v>86</v>
      </c>
      <c r="N24" s="71"/>
      <c r="O24" s="71"/>
      <c r="P24" s="71"/>
      <c r="Q24" s="71"/>
      <c r="R24" s="71"/>
      <c r="S24" s="71"/>
      <c r="T24" s="72"/>
      <c r="U24" s="70" t="s">
        <v>85</v>
      </c>
      <c r="V24" s="71"/>
      <c r="W24" s="71"/>
      <c r="X24" s="71"/>
      <c r="Y24" s="72"/>
    </row>
    <row r="25" spans="2:28" ht="129" customHeight="1">
      <c r="B25" s="37" t="s">
        <v>16</v>
      </c>
      <c r="C25" s="73" t="s">
        <v>120</v>
      </c>
      <c r="D25" s="101"/>
      <c r="E25" s="101"/>
      <c r="F25" s="101"/>
      <c r="G25" s="101"/>
      <c r="H25" s="101"/>
      <c r="I25" s="101"/>
      <c r="J25" s="101"/>
      <c r="K25" s="101"/>
      <c r="L25" s="102"/>
      <c r="M25" s="67" t="s">
        <v>121</v>
      </c>
      <c r="N25" s="68"/>
      <c r="O25" s="68"/>
      <c r="P25" s="68"/>
      <c r="Q25" s="68"/>
      <c r="R25" s="68"/>
      <c r="S25" s="68"/>
      <c r="T25" s="69"/>
      <c r="U25" s="73" t="s">
        <v>122</v>
      </c>
      <c r="V25" s="74"/>
      <c r="W25" s="74"/>
      <c r="X25" s="74"/>
      <c r="Y25" s="75"/>
      <c r="AB25" s="105"/>
    </row>
    <row r="26" spans="2:28" ht="98.25" customHeight="1">
      <c r="B26" s="25" t="s">
        <v>17</v>
      </c>
      <c r="C26" s="67"/>
      <c r="D26" s="68"/>
      <c r="E26" s="68"/>
      <c r="F26" s="68"/>
      <c r="G26" s="68"/>
      <c r="H26" s="68"/>
      <c r="I26" s="68"/>
      <c r="J26" s="68"/>
      <c r="K26" s="68"/>
      <c r="L26" s="69"/>
      <c r="M26" s="67"/>
      <c r="N26" s="68"/>
      <c r="O26" s="68"/>
      <c r="P26" s="68"/>
      <c r="Q26" s="68"/>
      <c r="R26" s="68"/>
      <c r="S26" s="68"/>
      <c r="T26" s="69"/>
      <c r="U26" s="67"/>
      <c r="V26" s="68"/>
      <c r="W26" s="68"/>
      <c r="X26" s="68"/>
      <c r="Y26" s="69"/>
    </row>
    <row r="27" spans="2:28" ht="98.25" customHeight="1">
      <c r="B27" s="25" t="s">
        <v>18</v>
      </c>
      <c r="C27" s="67"/>
      <c r="D27" s="68"/>
      <c r="E27" s="68"/>
      <c r="F27" s="68"/>
      <c r="G27" s="68"/>
      <c r="H27" s="68"/>
      <c r="I27" s="68"/>
      <c r="J27" s="68"/>
      <c r="K27" s="68"/>
      <c r="L27" s="69"/>
      <c r="M27" s="67"/>
      <c r="N27" s="68"/>
      <c r="O27" s="68"/>
      <c r="P27" s="68"/>
      <c r="Q27" s="68"/>
      <c r="R27" s="68"/>
      <c r="S27" s="68"/>
      <c r="T27" s="69"/>
      <c r="U27" s="67"/>
      <c r="V27" s="68"/>
      <c r="W27" s="68"/>
      <c r="X27" s="68"/>
      <c r="Y27" s="69"/>
    </row>
    <row r="28" spans="2:28" ht="98.25" customHeight="1">
      <c r="B28" s="25" t="s">
        <v>19</v>
      </c>
      <c r="C28" s="67"/>
      <c r="D28" s="68"/>
      <c r="E28" s="68"/>
      <c r="F28" s="68"/>
      <c r="G28" s="68"/>
      <c r="H28" s="68"/>
      <c r="I28" s="68"/>
      <c r="J28" s="68"/>
      <c r="K28" s="68"/>
      <c r="L28" s="69"/>
      <c r="M28" s="67"/>
      <c r="N28" s="68"/>
      <c r="O28" s="68"/>
      <c r="P28" s="68"/>
      <c r="Q28" s="68"/>
      <c r="R28" s="68"/>
      <c r="S28" s="68"/>
      <c r="T28" s="69"/>
      <c r="U28" s="67"/>
      <c r="V28" s="68"/>
      <c r="W28" s="68"/>
      <c r="X28" s="68"/>
      <c r="Y28" s="69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R9"/>
  <sheetViews>
    <sheetView showGridLines="0" zoomScale="90" zoomScaleNormal="90" workbookViewId="0">
      <selection activeCell="D10" sqref="D10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7" width="19.625" style="1" customWidth="1"/>
    <col min="8" max="9" width="23" style="1" customWidth="1"/>
    <col min="10" max="10" width="32" style="1" customWidth="1"/>
    <col min="11" max="12" width="11" style="1"/>
    <col min="13" max="13" width="19.625" style="1" customWidth="1"/>
    <col min="14" max="17" width="12.625" style="1" customWidth="1"/>
    <col min="18" max="18" width="9.875" style="1" customWidth="1"/>
    <col min="19" max="16384" width="11" style="1"/>
  </cols>
  <sheetData>
    <row r="1" spans="2:18" ht="8.25" customHeight="1"/>
    <row r="2" spans="2:18" ht="36.75" customHeight="1">
      <c r="B2" s="104" t="s">
        <v>98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18" ht="26.2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8" ht="22.5" customHeight="1">
      <c r="N4" s="103" t="s">
        <v>93</v>
      </c>
      <c r="O4" s="103"/>
      <c r="P4" s="103"/>
      <c r="Q4" s="103"/>
    </row>
    <row r="5" spans="2:18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97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54" t="s">
        <v>88</v>
      </c>
      <c r="O5" s="54" t="s">
        <v>89</v>
      </c>
      <c r="P5" s="54" t="s">
        <v>90</v>
      </c>
      <c r="Q5" s="54" t="s">
        <v>91</v>
      </c>
      <c r="R5" s="59" t="s">
        <v>92</v>
      </c>
    </row>
    <row r="6" spans="2:18" ht="45" customHeight="1">
      <c r="B6" s="60" t="s">
        <v>99</v>
      </c>
      <c r="C6" s="44">
        <v>0.5</v>
      </c>
      <c r="D6" s="61" t="s">
        <v>100</v>
      </c>
      <c r="E6" s="45" t="s">
        <v>101</v>
      </c>
      <c r="F6" s="62" t="s">
        <v>102</v>
      </c>
      <c r="G6" s="45" t="s">
        <v>103</v>
      </c>
      <c r="H6" s="45" t="s">
        <v>29</v>
      </c>
      <c r="I6" s="45" t="s">
        <v>104</v>
      </c>
      <c r="J6" s="63" t="s">
        <v>105</v>
      </c>
      <c r="K6" s="45">
        <v>12</v>
      </c>
      <c r="L6" s="45">
        <v>12</v>
      </c>
      <c r="M6" s="64" t="s">
        <v>106</v>
      </c>
      <c r="N6" s="44">
        <v>0.25</v>
      </c>
      <c r="O6" s="44">
        <v>0.25</v>
      </c>
      <c r="P6" s="44">
        <v>0.25</v>
      </c>
      <c r="Q6" s="44">
        <v>0.25</v>
      </c>
      <c r="R6" s="45">
        <f>SUM(N6:Q6)</f>
        <v>1</v>
      </c>
    </row>
    <row r="7" spans="2:18" ht="45">
      <c r="B7" s="60" t="s">
        <v>107</v>
      </c>
      <c r="C7" s="44">
        <v>0.5</v>
      </c>
      <c r="D7" s="61" t="s">
        <v>108</v>
      </c>
      <c r="E7" s="46" t="s">
        <v>109</v>
      </c>
      <c r="F7" s="65" t="s">
        <v>110</v>
      </c>
      <c r="G7" s="45" t="s">
        <v>111</v>
      </c>
      <c r="H7" s="45" t="s">
        <v>1</v>
      </c>
      <c r="I7" s="66" t="s">
        <v>112</v>
      </c>
      <c r="J7" s="66" t="s">
        <v>113</v>
      </c>
      <c r="K7" s="44">
        <v>1</v>
      </c>
      <c r="L7" s="44">
        <v>1</v>
      </c>
      <c r="M7" s="46" t="s">
        <v>114</v>
      </c>
      <c r="N7" s="44">
        <v>0.25</v>
      </c>
      <c r="O7" s="44">
        <v>0.25</v>
      </c>
      <c r="P7" s="44">
        <v>0.25</v>
      </c>
      <c r="Q7" s="44">
        <v>0.25</v>
      </c>
      <c r="R7" s="45">
        <f>SUM(N7:Q7)</f>
        <v>1</v>
      </c>
    </row>
    <row r="9" spans="2:18">
      <c r="C9" s="56">
        <f>SUM(C6:C7)</f>
        <v>1</v>
      </c>
    </row>
  </sheetData>
  <mergeCells count="2">
    <mergeCell ref="N4:Q4"/>
    <mergeCell ref="B2:R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PAII-62_GP</vt:lpstr>
      <vt:lpstr>PAII-63_GP</vt:lpstr>
      <vt:lpstr>GP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2021-04-28T14:30:49Z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