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https://metrodebogotagovco-my.sharepoint.com/personal/carolina_molina_metrodebogota_gov_co/Documents/EMB/Matrices AZ/2023/Matriz de Riesgos de Corrupción/"/>
    </mc:Choice>
  </mc:AlternateContent>
  <xr:revisionPtr revIDLastSave="138" documentId="11_F0C05F26B6409E4B48DCEF2AF45618E6702457EF" xr6:coauthVersionLast="47" xr6:coauthVersionMax="47" xr10:uidLastSave="{4751A102-F41B-4710-BC7C-0B84F1685C28}"/>
  <bookViews>
    <workbookView xWindow="28680" yWindow="-120" windowWidth="29040" windowHeight="15840" tabRatio="870" activeTab="1" xr2:uid="{00000000-000D-0000-FFFF-FFFF00000000}"/>
  </bookViews>
  <sheets>
    <sheet name="Contexto" sheetId="6" r:id="rId1"/>
    <sheet name="Matriz de riesgos" sheetId="3" r:id="rId2"/>
    <sheet name="Mapa de calor" sheetId="14" r:id="rId3"/>
  </sheets>
  <definedNames>
    <definedName name="_xlnm._FilterDatabase" localSheetId="1" hidden="1">'Matriz de riesgos'!$A$18:$BP$51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0" i="14" l="1"/>
  <c r="L19" i="14"/>
  <c r="L18" i="14"/>
  <c r="L17" i="14"/>
  <c r="L6" i="14"/>
  <c r="L5" i="14"/>
  <c r="L4" i="14"/>
  <c r="L3" i="14"/>
  <c r="L22" i="14" l="1"/>
  <c r="L8" i="14"/>
  <c r="L21" i="14"/>
  <c r="N17" i="14" s="1"/>
  <c r="L7" i="14"/>
  <c r="N5" i="14" s="1"/>
  <c r="N19" i="14" l="1"/>
  <c r="N6" i="14"/>
  <c r="N4" i="14"/>
  <c r="N20" i="14"/>
  <c r="N18" i="14"/>
  <c r="N3" i="14"/>
  <c r="A140" i="6" l="1"/>
  <c r="A141" i="6" s="1"/>
  <c r="A142" i="6" s="1"/>
  <c r="A143" i="6" s="1"/>
  <c r="A144" i="6" s="1"/>
  <c r="A145" i="6" s="1"/>
  <c r="A146" i="6" s="1"/>
  <c r="A147" i="6" s="1"/>
  <c r="A148" i="6" s="1"/>
  <c r="A149" i="6" s="1"/>
  <c r="A150" i="6" s="1"/>
  <c r="A151" i="6" s="1"/>
  <c r="A152" i="6" s="1"/>
  <c r="A153" i="6" s="1"/>
  <c r="A154" i="6" s="1"/>
  <c r="A155" i="6" s="1"/>
  <c r="A156" i="6" s="1"/>
  <c r="A157" i="6" s="1"/>
  <c r="A158" i="6" s="1"/>
  <c r="A159" i="6" s="1"/>
  <c r="A160" i="6" s="1"/>
  <c r="A161" i="6" s="1"/>
  <c r="A162" i="6" s="1"/>
  <c r="A163" i="6" s="1"/>
  <c r="A164" i="6" s="1"/>
  <c r="A165" i="6" s="1"/>
  <c r="A166" i="6" s="1"/>
  <c r="A167" i="6" s="1"/>
  <c r="A168" i="6" s="1"/>
  <c r="A169" i="6" s="1"/>
  <c r="A170" i="6" s="1"/>
  <c r="A171" i="6" s="1"/>
  <c r="A172" i="6" s="1"/>
  <c r="A173" i="6" s="1"/>
  <c r="A174" i="6" s="1"/>
  <c r="A175" i="6" s="1"/>
  <c r="A176" i="6" s="1"/>
  <c r="A177" i="6" s="1"/>
  <c r="A178" i="6" s="1"/>
  <c r="A179" i="6" s="1"/>
  <c r="A180" i="6" s="1"/>
  <c r="A181" i="6" s="1"/>
  <c r="A182" i="6" s="1"/>
  <c r="A183" i="6" s="1"/>
  <c r="A184" i="6" s="1"/>
  <c r="A185" i="6" s="1"/>
  <c r="A186" i="6" s="1"/>
  <c r="A187" i="6" s="1"/>
  <c r="A188" i="6" s="1"/>
  <c r="A189" i="6" s="1"/>
  <c r="A190" i="6" s="1"/>
  <c r="A191" i="6" s="1"/>
  <c r="A192" i="6" s="1"/>
  <c r="A193" i="6" s="1"/>
  <c r="A194" i="6" s="1"/>
  <c r="A195" i="6" s="1"/>
  <c r="A196" i="6" s="1"/>
  <c r="A197" i="6" s="1"/>
  <c r="A198" i="6" s="1"/>
  <c r="A199" i="6" s="1"/>
  <c r="A200" i="6" s="1"/>
  <c r="A201" i="6" s="1"/>
  <c r="A202" i="6" s="1"/>
  <c r="A203" i="6" s="1"/>
  <c r="A204" i="6" s="1"/>
  <c r="A205" i="6" s="1"/>
  <c r="A206" i="6" s="1"/>
  <c r="A207" i="6" s="1"/>
  <c r="A208" i="6" s="1"/>
  <c r="A209" i="6" s="1"/>
  <c r="A210" i="6" s="1"/>
  <c r="A211" i="6" s="1"/>
  <c r="A212" i="6" s="1"/>
  <c r="A213" i="6" s="1"/>
  <c r="A214" i="6" s="1"/>
  <c r="A215" i="6" s="1"/>
  <c r="A216" i="6" s="1"/>
  <c r="A217" i="6" s="1"/>
  <c r="A218" i="6" s="1"/>
  <c r="A219" i="6" s="1"/>
  <c r="A220" i="6" s="1"/>
  <c r="A221" i="6" s="1"/>
  <c r="A222" i="6" s="1"/>
  <c r="A223" i="6" s="1"/>
  <c r="A224" i="6" s="1"/>
  <c r="A225" i="6" s="1"/>
  <c r="A226" i="6" s="1"/>
  <c r="A227" i="6" s="1"/>
  <c r="A228" i="6" s="1"/>
  <c r="A229" i="6" s="1"/>
  <c r="A230" i="6" s="1"/>
  <c r="A231" i="6" s="1"/>
  <c r="A232" i="6" s="1"/>
  <c r="A233" i="6" s="1"/>
  <c r="A234" i="6" s="1"/>
  <c r="A235" i="6" s="1"/>
  <c r="A236" i="6" s="1"/>
  <c r="A237" i="6" s="1"/>
  <c r="A238" i="6" s="1"/>
  <c r="A239" i="6" s="1"/>
  <c r="A240" i="6" s="1"/>
  <c r="A241" i="6" s="1"/>
  <c r="A242" i="6" s="1"/>
  <c r="A243" i="6" s="1"/>
  <c r="A244" i="6" s="1"/>
  <c r="A17" i="6"/>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l="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29" i="6" s="1"/>
  <c r="A130" i="6" s="1"/>
  <c r="A131" i="6" s="1"/>
  <c r="A132" i="6" s="1"/>
  <c r="A133" i="6" s="1"/>
  <c r="A134" i="6" s="1"/>
  <c r="A135" i="6" s="1"/>
  <c r="A136" i="6" s="1"/>
  <c r="A137" i="6" s="1"/>
  <c r="B9" i="6" l="1"/>
  <c r="B6" i="6"/>
  <c r="B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Nancy Rojas</author>
  </authors>
  <commentList>
    <comment ref="A15" authorId="0" shapeId="0" xr:uid="{00000000-0006-0000-0300-000001000000}">
      <text>
        <r>
          <rPr>
            <sz val="9"/>
            <color indexed="81"/>
            <rFont val="Tahoma"/>
            <family val="2"/>
          </rPr>
          <t>Como una guía puede considerar factores de riesgo tales como: procesos, talento humano, tecnología, infraestructura.</t>
        </r>
      </text>
    </comment>
    <comment ref="A138" authorId="0" shapeId="0" xr:uid="{00000000-0006-0000-0300-000002000000}">
      <text>
        <r>
          <rPr>
            <sz val="9"/>
            <color indexed="81"/>
            <rFont val="Tahoma"/>
            <family val="2"/>
          </rPr>
          <t xml:space="preserve">Como una guía puede considerar los factores </t>
        </r>
        <r>
          <rPr>
            <b/>
            <sz val="9"/>
            <color indexed="81"/>
            <rFont val="Tahoma"/>
            <family val="2"/>
          </rPr>
          <t>PESTAL</t>
        </r>
        <r>
          <rPr>
            <sz val="9"/>
            <color indexed="81"/>
            <rFont val="Tahoma"/>
            <family val="2"/>
          </rPr>
          <t xml:space="preserve"> (Político, Económico, Social, Tecnológico, Ambiental, Legal)</t>
        </r>
      </text>
    </comment>
  </commentList>
</comments>
</file>

<file path=xl/sharedStrings.xml><?xml version="1.0" encoding="utf-8"?>
<sst xmlns="http://schemas.openxmlformats.org/spreadsheetml/2006/main" count="2413" uniqueCount="966">
  <si>
    <t>PROCESO GESTIÓN DE RIESGOS</t>
  </si>
  <si>
    <t>FORMATO MAPA DE RIESGOS INSTITUCIONALES</t>
  </si>
  <si>
    <t>CÓDIGO: GR-FR-001</t>
  </si>
  <si>
    <t>VERSIÓN: 06</t>
  </si>
  <si>
    <t>PROCESO:</t>
  </si>
  <si>
    <t>EMB</t>
  </si>
  <si>
    <t>OBJETIVO DEL PROCESO:</t>
  </si>
  <si>
    <t>ALCANCE DEL PROCESO:</t>
  </si>
  <si>
    <t>GERENCIA U OFICINA RESPONSABLE DEL PROCESO:</t>
  </si>
  <si>
    <t xml:space="preserve">Elaboró: </t>
  </si>
  <si>
    <t>Todas las oficinas y gerencias de la EMB</t>
  </si>
  <si>
    <t>Aprobó:</t>
  </si>
  <si>
    <t>Fecha de aprobación:</t>
  </si>
  <si>
    <t>Identificación del riesgo</t>
  </si>
  <si>
    <t>Análisis del riesgo inherente</t>
  </si>
  <si>
    <t>Evaluación del riesgo - Valoración de los controles</t>
  </si>
  <si>
    <t>Calificación residual</t>
  </si>
  <si>
    <t>Tratamiento del Riesgo</t>
  </si>
  <si>
    <t>Indicadores</t>
  </si>
  <si>
    <t>Calificación de impacto riesgos de corrupción (Si el RC se materializa podría)</t>
  </si>
  <si>
    <t>Atributos</t>
  </si>
  <si>
    <t>Código del Riesgo</t>
  </si>
  <si>
    <t>Gerencia / Oficina</t>
  </si>
  <si>
    <t>Proceso</t>
  </si>
  <si>
    <t>Objetivo Estratégico que afecta el riesgo</t>
  </si>
  <si>
    <t>Impacto</t>
  </si>
  <si>
    <t>Causa Inmediata</t>
  </si>
  <si>
    <t>Causa Raíz</t>
  </si>
  <si>
    <t>Descripción del Riesgo</t>
  </si>
  <si>
    <t>Tipo</t>
  </si>
  <si>
    <t>Factor de Riesgo</t>
  </si>
  <si>
    <t>Clasificación del Riesgo</t>
  </si>
  <si>
    <t>Frecuencia con la cual se realiza la actividad</t>
  </si>
  <si>
    <t>Criterios de impacto</t>
  </si>
  <si>
    <t>1 ¿Afectar al grupo de funcionarios del proceso?</t>
  </si>
  <si>
    <t>2 ¿Afectar el cumplimiento de metas y objetivos de la dependencia?</t>
  </si>
  <si>
    <t>3 ¿Afectar el cumplimiento de misión de la Entidad?</t>
  </si>
  <si>
    <t>4 ¿Afectar el cumplimiento de la misión del sector al que pertenece la Entidad?</t>
  </si>
  <si>
    <t>5 ¿Generar pérdida de confianza de la Entidad, afectando su reputación?</t>
  </si>
  <si>
    <t>6 ¿Generar pérdida de recursos económicos?</t>
  </si>
  <si>
    <t>7 ¿Afectar la generación de los productos o la prestación de servicios?</t>
  </si>
  <si>
    <t>8 ¿Dar lugar al detrimento de calidad de vida de la comunidad por la pérdida del bien o servicios o los recursos públicos?</t>
  </si>
  <si>
    <t>9 ¿Generar pérdida de información de la Entidad?</t>
  </si>
  <si>
    <t>10 ¿Generar intervención de los órganos de control, de la Fiscalía, u otro ente?</t>
  </si>
  <si>
    <t>11 ¿Dar lugar a procesos sancionatorios?</t>
  </si>
  <si>
    <t>12¿Dar lugar a procesos disciplinarios?</t>
  </si>
  <si>
    <t>13 ¿Dar lugar a procesos fiscales?</t>
  </si>
  <si>
    <t>14 ¿Dar lugar a procesos penales?</t>
  </si>
  <si>
    <t>15 ¿Generar pérdida de credibilidad del sector?</t>
  </si>
  <si>
    <t>16 ¿Ocasionar lesiones físicas o pérdida de vidas humanas?</t>
  </si>
  <si>
    <t>17 ¿Afectar la imagen regional?</t>
  </si>
  <si>
    <t>18 ¿Afectar la imagen nacional?</t>
  </si>
  <si>
    <t>19 ¿Generar daño ambiental?</t>
  </si>
  <si>
    <t>No. Respuestas riesgo de corrupción</t>
  </si>
  <si>
    <t>% Prob</t>
  </si>
  <si>
    <t>Nivel Probabilidad Inherente</t>
  </si>
  <si>
    <t>% Imp</t>
  </si>
  <si>
    <t>Nivel Impacto 
Inherente</t>
  </si>
  <si>
    <t>Zona de Riesgo Inherente</t>
  </si>
  <si>
    <t>No. Control</t>
  </si>
  <si>
    <t>Descripción del control</t>
  </si>
  <si>
    <t>Responsable del control</t>
  </si>
  <si>
    <t>Acción</t>
  </si>
  <si>
    <t>Complemento</t>
  </si>
  <si>
    <t>Afectación</t>
  </si>
  <si>
    <t>Implementación</t>
  </si>
  <si>
    <t>Calificación</t>
  </si>
  <si>
    <t>Documentación</t>
  </si>
  <si>
    <t>Documento en el SIG</t>
  </si>
  <si>
    <t>Frecuencia</t>
  </si>
  <si>
    <t>Periodicidad de ejecución del control</t>
  </si>
  <si>
    <t>Evidencia</t>
  </si>
  <si>
    <t>Nombre del registro de evidencia</t>
  </si>
  <si>
    <t>% Probabilidad Residual calculada</t>
  </si>
  <si>
    <t>% Imp Residual calculado</t>
  </si>
  <si>
    <t>% Nivel Prob. Residual Final</t>
  </si>
  <si>
    <t>Nivel Probabilidad Residual Final</t>
  </si>
  <si>
    <t>% Nivel Imp. Residual Final</t>
  </si>
  <si>
    <t>Nivel Impacto Residual Final</t>
  </si>
  <si>
    <t>Zona de Riesgo Residual</t>
  </si>
  <si>
    <t>Tratamiento</t>
  </si>
  <si>
    <t>ID
Plan</t>
  </si>
  <si>
    <t>Plan de Acción</t>
  </si>
  <si>
    <t>Fecha fin Implementación</t>
  </si>
  <si>
    <t>Indicador del riesgo</t>
  </si>
  <si>
    <t>Indicador del control</t>
  </si>
  <si>
    <t>Indicador del plan de acción</t>
  </si>
  <si>
    <t>6.  Articular las políticas de gestión, desempeño institucional en el marco del Modelo Integrado de Planeación y Gestión-MIPG de la EMB, para el fortalecimiento de la capacidad institucional y el talento humano como eje central del modelo que fomente la cultura empresarial.</t>
  </si>
  <si>
    <t>Detectivo</t>
  </si>
  <si>
    <t>Manual</t>
  </si>
  <si>
    <t>Documentado</t>
  </si>
  <si>
    <t>Continua</t>
  </si>
  <si>
    <t>Cada vez que se requiera</t>
  </si>
  <si>
    <t>Con registro</t>
  </si>
  <si>
    <t>Moderado</t>
  </si>
  <si>
    <t>Reducir</t>
  </si>
  <si>
    <t>N/A</t>
  </si>
  <si>
    <t>Preventivo</t>
  </si>
  <si>
    <t>Sin documentar</t>
  </si>
  <si>
    <t>Gobierno Corporativo y relaciones</t>
  </si>
  <si>
    <t>Alto</t>
  </si>
  <si>
    <t>% Avance</t>
  </si>
  <si>
    <t>Mensual</t>
  </si>
  <si>
    <t xml:space="preserve">Impacto reputacional con algún grupo de interés o de valor o por requerimientos de Entes de Control, </t>
  </si>
  <si>
    <t xml:space="preserve">por la manipulación o divulgación de información reservada relacionada con los asuntos de gobierno corporativo con el fin de favorecer intereses privados a cambio de la obtención de algún beneficio, </t>
  </si>
  <si>
    <t>debido a que no se declare un conflicto de interés o la violación de los acuerdos de confidencialidad de la información por parte de algún servidor de la Oficina de Asuntos Institucionales.</t>
  </si>
  <si>
    <t>Corrupción</t>
  </si>
  <si>
    <t>Talento
humano</t>
  </si>
  <si>
    <t>Fraude interno</t>
  </si>
  <si>
    <t>SI</t>
  </si>
  <si>
    <t>NO</t>
  </si>
  <si>
    <t>GI-C5</t>
  </si>
  <si>
    <t xml:space="preserve">El Jefe de la Oficina de Asuntos Institucionales, </t>
  </si>
  <si>
    <t>Extremo</t>
  </si>
  <si>
    <t xml:space="preserve">No. de acciones judiciales / disciplinarias con fallo en firme de actos de corrupción por la manipulación de información a uno o varios servidores de la OAI </t>
  </si>
  <si>
    <t>GI-C6</t>
  </si>
  <si>
    <t xml:space="preserve">*Soporte de la Oficina de Tecnologías y Sistemas de Información en donde se confirme la autorización del acceso al repositorio definido. </t>
  </si>
  <si>
    <t xml:space="preserve">No. de acciones judiciales/ disciplinarias con fallo en firme de actos de corrupción por la manipulación de información a uno o varios servidores de la OAI </t>
  </si>
  <si>
    <t>Afecta todos los objetivos</t>
  </si>
  <si>
    <t xml:space="preserve">Comunicación Corporativa </t>
  </si>
  <si>
    <t xml:space="preserve">5. Participar en el desarrollo de la estrategia de cultura ciudadana y seguridad vial del sector movilidad, promoviendo actitudes de solidaridad y tolerancia para la fase de obras; así como el aprovechamiento, respeto, cuidado y uso adecuado en las zonas de obra del proyecto metro y su área de influencia. </t>
  </si>
  <si>
    <t>afectación de la imagen de la EMB o  requerimientos de Entes de Control,</t>
  </si>
  <si>
    <t>por la filtración a terceros de información confidencial del proyecto Metro de Bogotá con el fin de utilizar la misma para beneficio privado a cambio de dádivas,</t>
  </si>
  <si>
    <t>CC-C3</t>
  </si>
  <si>
    <t>Planeación de Proyectos Férreos</t>
  </si>
  <si>
    <t>4. Realizar la identificación, planeación y estructuración de la expansión de la PLMB, incluyendo su adjudicación.</t>
  </si>
  <si>
    <t>PP-C3</t>
  </si>
  <si>
    <t>PP-C4</t>
  </si>
  <si>
    <t>Gestión de proyectos de desarrollo inmobiliario y Urbanístico</t>
  </si>
  <si>
    <t>DI-C4</t>
  </si>
  <si>
    <t>Gestión Integral de Proyectos Férreos</t>
  </si>
  <si>
    <t>1. Diseñar y ejecutar, en los tiempos y presupuestos acordados, la construcción del proyecto para poner en marcha la operación y la explotación de la PLMB, articulada con el SITP y la movilidad regional.</t>
  </si>
  <si>
    <t>PF-C5</t>
  </si>
  <si>
    <t>Gestión Adquisición Predial</t>
  </si>
  <si>
    <t>Semestral</t>
  </si>
  <si>
    <t>AP-C8</t>
  </si>
  <si>
    <t>AP-C9</t>
  </si>
  <si>
    <t>Gestión Legal</t>
  </si>
  <si>
    <t>Bajo</t>
  </si>
  <si>
    <t>GL-C4</t>
  </si>
  <si>
    <t>Gestión Contractual</t>
  </si>
  <si>
    <t>No afecta</t>
  </si>
  <si>
    <t>GC-C6</t>
  </si>
  <si>
    <t>Gestión Financiera</t>
  </si>
  <si>
    <t>GF-C20</t>
  </si>
  <si>
    <t>GF-C21</t>
  </si>
  <si>
    <t>Gestión de Talento Humano</t>
  </si>
  <si>
    <t>TH-C8</t>
  </si>
  <si>
    <t>TH-C9</t>
  </si>
  <si>
    <t>TH-C10</t>
  </si>
  <si>
    <t>TH-C11</t>
  </si>
  <si>
    <t>Gestión de Recursos Físicos</t>
  </si>
  <si>
    <t>RF-C7</t>
  </si>
  <si>
    <t>RF-C10</t>
  </si>
  <si>
    <t>RF-C11</t>
  </si>
  <si>
    <t>Gestión Tecnológica</t>
  </si>
  <si>
    <t>GT-C12</t>
  </si>
  <si>
    <t>GT-C13</t>
  </si>
  <si>
    <t>Gestión Documental</t>
  </si>
  <si>
    <t>GD-C7</t>
  </si>
  <si>
    <t>GD-C8</t>
  </si>
  <si>
    <t>Evaluación y mejoramiento de la gestión</t>
  </si>
  <si>
    <t>EM-C3</t>
  </si>
  <si>
    <t>EM-C8</t>
  </si>
  <si>
    <t>EM-C9</t>
  </si>
  <si>
    <t>Control interno de Asuntos Disciplinarios</t>
  </si>
  <si>
    <t>AD-C3</t>
  </si>
  <si>
    <t>Jefe Oficina de Asuntos Institucionales</t>
  </si>
  <si>
    <t>Gerencia de Comunicaciones, Ciudadanía y Cultura</t>
  </si>
  <si>
    <t>Gerencia de Ingeniería y Planeación de Proyectos Férreos</t>
  </si>
  <si>
    <t>Gerente de Desarrollo Urbano, Inmobiliario e Ingresos no Tarifarios</t>
  </si>
  <si>
    <t>Gerencia Ejecutiva PLMB</t>
  </si>
  <si>
    <t>Subgerente de Gestión Predial – Gerencia Ejecutiva PLMB</t>
  </si>
  <si>
    <t>Gerencia Jurídica</t>
  </si>
  <si>
    <t xml:space="preserve">Gerencia Jurídica </t>
  </si>
  <si>
    <t>Gerente Financiero</t>
  </si>
  <si>
    <t>Gerente Administrativa y de Abastecimiento</t>
  </si>
  <si>
    <t>Jefe Oficina de Tecnologías y Sistemas de Información</t>
  </si>
  <si>
    <t>Jefe de Oficina de Control Interno</t>
  </si>
  <si>
    <t xml:space="preserve">Jefe de Oficina de Control Interno Disciplinario </t>
  </si>
  <si>
    <t>Nuestro propósito como Empresa Metro de Bogotá es transformar positivamente la movilidad del Distrito Capital mediante la implementación y operación del modo ferroviario del SITP; con conexión a las redes de integración regional, aportando al desarrollo y renovación urbana de la ciudad, con el fin de generar acceso a oportunidades urbanas y mejorar la calidad de vida de los ciudadanos.</t>
  </si>
  <si>
    <t xml:space="preserve">En el año 2028, con la entrada en operación de la PLMB, la Empresa será reconocida como ejemplo de gestión de movilidad sostenible, segura, confiable, eficiente y con altos estándares tecnológicos. Se habrá definido la expansión de la PLMB, conectándose con el SITP y fortaleciendo la consolidación del modo férreo regional. La EMB, será un referente de cultura, valores y motivo de orgullo y apropiación ciudadana, por su contribución a la transformación positiva de la capital. Adicionalmente, será reconocida en América por la generación de otras fuentes de financiación que contribuyan a su sostenibilidad en el tiempo. </t>
  </si>
  <si>
    <t>Descripción</t>
  </si>
  <si>
    <t>Probabilidad</t>
  </si>
  <si>
    <t>Muy baja</t>
  </si>
  <si>
    <t>Baja</t>
  </si>
  <si>
    <t>Media</t>
  </si>
  <si>
    <t>Alta</t>
  </si>
  <si>
    <t>Leve</t>
  </si>
  <si>
    <t>Menor</t>
  </si>
  <si>
    <t>Mayor</t>
  </si>
  <si>
    <t>Catastrófico</t>
  </si>
  <si>
    <t>AD-C5</t>
  </si>
  <si>
    <t>Socialización interna de los voceros autorizados en la EMB</t>
  </si>
  <si>
    <t>CONTEXTO</t>
  </si>
  <si>
    <t>Se determinan las características o aspectos esenciales del proceso y sus interrelaciones.</t>
  </si>
  <si>
    <t>Aspecto</t>
  </si>
  <si>
    <t>Objetivo del proceso</t>
  </si>
  <si>
    <t>Alcance del proceso</t>
  </si>
  <si>
    <t>Interrelación con otros procesos</t>
  </si>
  <si>
    <t>Transversal a todos los procesos de la EMB</t>
  </si>
  <si>
    <t>Procedimientos asociados</t>
  </si>
  <si>
    <t>Todos los procedimientos publicados en AZ - Digital</t>
  </si>
  <si>
    <t>Responsables del proceso</t>
  </si>
  <si>
    <t>Activos de información del proceso</t>
  </si>
  <si>
    <t>Todos los activos de información relacionados en el inventario</t>
  </si>
  <si>
    <t>Matriz DOFA</t>
  </si>
  <si>
    <t>Contexto Interno</t>
  </si>
  <si>
    <t>(D) Debilidades
(factores negativos internos)</t>
  </si>
  <si>
    <t>(F) Fortalezas
(factores positivos internos)</t>
  </si>
  <si>
    <r>
      <rPr>
        <b/>
        <sz val="11"/>
        <color theme="1"/>
        <rFont val="Calibri"/>
        <family val="2"/>
        <scheme val="minor"/>
      </rPr>
      <t xml:space="preserve">GI. </t>
    </r>
    <r>
      <rPr>
        <sz val="11"/>
        <color theme="1"/>
        <rFont val="Calibri"/>
        <family val="2"/>
        <scheme val="minor"/>
      </rPr>
      <t>Manejo coordinado y centralizado en la implementación de los lineamientos de Gobierno corporativo.</t>
    </r>
  </si>
  <si>
    <r>
      <rPr>
        <b/>
        <sz val="11"/>
        <color theme="1"/>
        <rFont val="Calibri"/>
        <family val="2"/>
        <scheme val="minor"/>
      </rPr>
      <t xml:space="preserve">GI. </t>
    </r>
    <r>
      <rPr>
        <sz val="11"/>
        <color theme="1"/>
        <rFont val="Calibri"/>
        <family val="2"/>
        <scheme val="minor"/>
      </rPr>
      <t>Falta de comunicación o trabajo en equipo entre las dependencias</t>
    </r>
  </si>
  <si>
    <r>
      <rPr>
        <b/>
        <sz val="11"/>
        <color theme="1"/>
        <rFont val="Calibri"/>
        <family val="2"/>
        <scheme val="minor"/>
      </rPr>
      <t xml:space="preserve">GI. </t>
    </r>
    <r>
      <rPr>
        <sz val="11"/>
        <color theme="1"/>
        <rFont val="Calibri"/>
        <family val="2"/>
        <scheme val="minor"/>
      </rPr>
      <t>Posible conflicto de competencias entre el área que realiza la definición y el área que implemente  las políticas que emita el proceso de gobierno corporativo.</t>
    </r>
  </si>
  <si>
    <r>
      <rPr>
        <b/>
        <sz val="11"/>
        <color theme="1"/>
        <rFont val="Calibri"/>
        <family val="2"/>
        <scheme val="minor"/>
      </rPr>
      <t xml:space="preserve">DO. </t>
    </r>
    <r>
      <rPr>
        <sz val="11"/>
        <color theme="1"/>
        <rFont val="Calibri"/>
        <family val="2"/>
        <scheme val="minor"/>
      </rPr>
      <t>Amplio conocimiento del que hacer de las áreas por parte del equipo de trabajo.</t>
    </r>
  </si>
  <si>
    <r>
      <rPr>
        <b/>
        <sz val="11"/>
        <color theme="1"/>
        <rFont val="Calibri"/>
        <family val="2"/>
        <scheme val="minor"/>
      </rPr>
      <t xml:space="preserve">GI. </t>
    </r>
    <r>
      <rPr>
        <sz val="11"/>
        <color theme="1"/>
        <rFont val="Calibri"/>
        <family val="2"/>
        <scheme val="minor"/>
      </rPr>
      <t>Dificultades en el despliegue y capacidad de respuesta frente a cambios normativos por parte de las área de la EMB</t>
    </r>
  </si>
  <si>
    <r>
      <rPr>
        <b/>
        <sz val="11"/>
        <color theme="1"/>
        <rFont val="Calibri"/>
        <family val="2"/>
        <scheme val="minor"/>
      </rPr>
      <t xml:space="preserve">GR. </t>
    </r>
    <r>
      <rPr>
        <sz val="11"/>
        <color theme="1"/>
        <rFont val="Calibri"/>
        <family val="2"/>
        <scheme val="minor"/>
      </rPr>
      <t>Analítica de datos que facilita la toma de decisiones.</t>
    </r>
  </si>
  <si>
    <r>
      <rPr>
        <b/>
        <sz val="11"/>
        <color theme="1"/>
        <rFont val="Calibri"/>
        <family val="2"/>
        <scheme val="minor"/>
      </rPr>
      <t xml:space="preserve">GI. </t>
    </r>
    <r>
      <rPr>
        <sz val="11"/>
        <color theme="1"/>
        <rFont val="Calibri"/>
        <family val="2"/>
        <scheme val="minor"/>
      </rPr>
      <t>Dificultades o demoras en la toma de decisiones por parte de la Junta Directiva.</t>
    </r>
  </si>
  <si>
    <r>
      <rPr>
        <b/>
        <sz val="11"/>
        <color theme="1"/>
        <rFont val="Calibri"/>
        <family val="2"/>
        <scheme val="minor"/>
      </rPr>
      <t xml:space="preserve">GR. </t>
    </r>
    <r>
      <rPr>
        <sz val="11"/>
        <color theme="1"/>
        <rFont val="Calibri"/>
        <family val="2"/>
        <scheme val="minor"/>
      </rPr>
      <t>Cultura de riesgos al interior de la empresa</t>
    </r>
  </si>
  <si>
    <r>
      <rPr>
        <b/>
        <sz val="11"/>
        <color theme="1"/>
        <rFont val="Calibri"/>
        <family val="2"/>
        <scheme val="minor"/>
      </rPr>
      <t xml:space="preserve">GR. </t>
    </r>
    <r>
      <rPr>
        <sz val="11"/>
        <color theme="1"/>
        <rFont val="Calibri"/>
        <family val="2"/>
        <scheme val="minor"/>
      </rPr>
      <t>Equipo multidisciplinario y con experiencia en los diferentes temas al interior del área</t>
    </r>
  </si>
  <si>
    <r>
      <rPr>
        <b/>
        <sz val="11"/>
        <color theme="1"/>
        <rFont val="Calibri"/>
        <family val="2"/>
        <scheme val="minor"/>
      </rPr>
      <t xml:space="preserve">DO. </t>
    </r>
    <r>
      <rPr>
        <sz val="11"/>
        <color theme="1"/>
        <rFont val="Calibri"/>
        <family val="2"/>
        <scheme val="minor"/>
      </rPr>
      <t xml:space="preserve">Desconocimiento del Modelo Integrado de Planeación y Gestión MIPG </t>
    </r>
  </si>
  <si>
    <r>
      <rPr>
        <b/>
        <sz val="11"/>
        <color theme="1"/>
        <rFont val="Calibri"/>
        <family val="2"/>
        <scheme val="minor"/>
      </rPr>
      <t xml:space="preserve">CC. </t>
    </r>
    <r>
      <rPr>
        <sz val="11"/>
        <color theme="1"/>
        <rFont val="Calibri"/>
        <family val="2"/>
        <scheme val="minor"/>
      </rPr>
      <t xml:space="preserve">Implementación del Plan Estratégico de Comunicaciones. </t>
    </r>
  </si>
  <si>
    <r>
      <rPr>
        <b/>
        <sz val="11"/>
        <color theme="1"/>
        <rFont val="Calibri"/>
        <family val="2"/>
        <scheme val="minor"/>
      </rPr>
      <t xml:space="preserve">DO. </t>
    </r>
    <r>
      <rPr>
        <sz val="11"/>
        <color theme="1"/>
        <rFont val="Calibri"/>
        <family val="2"/>
        <scheme val="minor"/>
      </rPr>
      <t>Necesidad de fortalecer el proceso de inducción respecto al conocimiento institucional</t>
    </r>
  </si>
  <si>
    <r>
      <rPr>
        <b/>
        <sz val="11"/>
        <color theme="1"/>
        <rFont val="Calibri"/>
        <family val="2"/>
        <scheme val="minor"/>
      </rPr>
      <t xml:space="preserve">DO. </t>
    </r>
    <r>
      <rPr>
        <sz val="11"/>
        <color theme="1"/>
        <rFont val="Calibri"/>
        <family val="2"/>
        <scheme val="minor"/>
      </rPr>
      <t>Falta de interiorización de las herramientas para la gestión del conocimiento e innovación en la entidad por parte de los funcionarios.</t>
    </r>
  </si>
  <si>
    <r>
      <rPr>
        <b/>
        <sz val="11"/>
        <color theme="1"/>
        <rFont val="Calibri"/>
        <family val="2"/>
        <scheme val="minor"/>
      </rPr>
      <t xml:space="preserve">DO. </t>
    </r>
    <r>
      <rPr>
        <sz val="11"/>
        <color theme="1"/>
        <rFont val="Calibri"/>
        <family val="2"/>
        <scheme val="minor"/>
      </rPr>
      <t>Desconocimiento de los funcionarios en el manejo del módulo SIG de la herramienta AZ-Digital</t>
    </r>
  </si>
  <si>
    <r>
      <rPr>
        <b/>
        <sz val="11"/>
        <color theme="1"/>
        <rFont val="Calibri"/>
        <family val="2"/>
        <scheme val="minor"/>
      </rPr>
      <t xml:space="preserve">CC. </t>
    </r>
    <r>
      <rPr>
        <sz val="11"/>
        <color theme="1"/>
        <rFont val="Calibri"/>
        <family val="2"/>
        <scheme val="minor"/>
      </rPr>
      <t>Estabilidad laboral de los servidores públicos.</t>
    </r>
  </si>
  <si>
    <r>
      <rPr>
        <b/>
        <sz val="11"/>
        <color theme="1"/>
        <rFont val="Calibri"/>
        <family val="2"/>
        <scheme val="minor"/>
      </rPr>
      <t xml:space="preserve">CC. </t>
    </r>
    <r>
      <rPr>
        <sz val="11"/>
        <color theme="1"/>
        <rFont val="Calibri"/>
        <family val="2"/>
        <scheme val="minor"/>
      </rPr>
      <t>Generación constante de noticias.</t>
    </r>
  </si>
  <si>
    <r>
      <rPr>
        <b/>
        <sz val="11"/>
        <color theme="1"/>
        <rFont val="Calibri"/>
        <family val="2"/>
        <scheme val="minor"/>
      </rPr>
      <t xml:space="preserve">GR. </t>
    </r>
    <r>
      <rPr>
        <sz val="11"/>
        <color theme="1"/>
        <rFont val="Calibri"/>
        <family val="2"/>
        <scheme val="minor"/>
      </rPr>
      <t>Riesgos emergentes que no se hayan identificado y que requieran de la contratación de nuevas pólizas de seguros para su cobertura, la modificación o reestructuración del actual programa de seguros.</t>
    </r>
  </si>
  <si>
    <r>
      <rPr>
        <b/>
        <sz val="11"/>
        <color theme="1"/>
        <rFont val="Calibri"/>
        <family val="2"/>
        <scheme val="minor"/>
      </rPr>
      <t xml:space="preserve">GR. </t>
    </r>
    <r>
      <rPr>
        <sz val="11"/>
        <color theme="1"/>
        <rFont val="Calibri"/>
        <family val="2"/>
        <scheme val="minor"/>
      </rPr>
      <t>Información incompleta, errada o no entregada oportunamente para la estructuración del programa de seguros por parte de las áreas</t>
    </r>
  </si>
  <si>
    <r>
      <rPr>
        <b/>
        <sz val="11"/>
        <color theme="1"/>
        <rFont val="Calibri"/>
        <family val="2"/>
        <scheme val="minor"/>
      </rPr>
      <t xml:space="preserve">CC. </t>
    </r>
    <r>
      <rPr>
        <sz val="11"/>
        <color theme="1"/>
        <rFont val="Calibri"/>
        <family val="2"/>
        <scheme val="minor"/>
      </rPr>
      <t>Excelente comunicación y relaciones con los pares de la Alcaldía Mayor de Bogotá y de cada una de las entidades del distrito.</t>
    </r>
  </si>
  <si>
    <r>
      <rPr>
        <b/>
        <sz val="11"/>
        <color theme="1"/>
        <rFont val="Calibri"/>
        <family val="2"/>
        <scheme val="minor"/>
      </rPr>
      <t xml:space="preserve">GR. </t>
    </r>
    <r>
      <rPr>
        <sz val="11"/>
        <color theme="1"/>
        <rFont val="Calibri"/>
        <family val="2"/>
        <scheme val="minor"/>
      </rPr>
      <t>Información incompleta, errada, inoportuna o no entregada por las áreas de la entidad</t>
    </r>
  </si>
  <si>
    <r>
      <rPr>
        <b/>
        <sz val="11"/>
        <color theme="1"/>
        <rFont val="Calibri"/>
        <family val="2"/>
        <scheme val="minor"/>
      </rPr>
      <t xml:space="preserve">CC. </t>
    </r>
    <r>
      <rPr>
        <sz val="11"/>
        <color theme="1"/>
        <rFont val="Calibri"/>
        <family val="2"/>
        <scheme val="minor"/>
      </rPr>
      <t>Buena comunicación con las demás dependencias de la EMB.</t>
    </r>
  </si>
  <si>
    <r>
      <rPr>
        <b/>
        <sz val="11"/>
        <color theme="1"/>
        <rFont val="Calibri"/>
        <family val="2"/>
        <scheme val="minor"/>
      </rPr>
      <t xml:space="preserve">GR. </t>
    </r>
    <r>
      <rPr>
        <sz val="11"/>
        <color theme="1"/>
        <rFont val="Calibri"/>
        <family val="2"/>
        <scheme val="minor"/>
      </rPr>
      <t>Incumplimiento de los lineamientos establecidos en las metodologías</t>
    </r>
  </si>
  <si>
    <r>
      <rPr>
        <b/>
        <sz val="11"/>
        <color theme="1"/>
        <rFont val="Calibri"/>
        <family val="2"/>
        <scheme val="minor"/>
      </rPr>
      <t xml:space="preserve">CC. </t>
    </r>
    <r>
      <rPr>
        <sz val="11"/>
        <color theme="1"/>
        <rFont val="Calibri"/>
        <family val="2"/>
        <scheme val="minor"/>
      </rPr>
      <t>Creatividad para comunicar y generar cultura.</t>
    </r>
  </si>
  <si>
    <r>
      <rPr>
        <b/>
        <sz val="11"/>
        <color theme="1"/>
        <rFont val="Calibri"/>
        <family val="2"/>
        <scheme val="minor"/>
      </rPr>
      <t xml:space="preserve">GR. </t>
    </r>
    <r>
      <rPr>
        <sz val="11"/>
        <color theme="1"/>
        <rFont val="Calibri"/>
        <family val="2"/>
        <scheme val="minor"/>
      </rPr>
      <t>No reporte de eventos de riesgo por parte de las áreas de la entidad</t>
    </r>
  </si>
  <si>
    <r>
      <rPr>
        <b/>
        <sz val="11"/>
        <color theme="1"/>
        <rFont val="Calibri"/>
        <family val="2"/>
        <scheme val="minor"/>
      </rPr>
      <t xml:space="preserve">CC. </t>
    </r>
    <r>
      <rPr>
        <sz val="11"/>
        <color theme="1"/>
        <rFont val="Calibri"/>
        <family val="2"/>
        <scheme val="minor"/>
      </rPr>
      <t>Articulación entre la EMB, Interventoría y Concesionario para la entrega de información a los medios de comunicación y los grupos de interés.</t>
    </r>
  </si>
  <si>
    <r>
      <rPr>
        <b/>
        <sz val="11"/>
        <color theme="1"/>
        <rFont val="Calibri"/>
        <family val="2"/>
        <scheme val="minor"/>
      </rPr>
      <t xml:space="preserve">CC. </t>
    </r>
    <r>
      <rPr>
        <sz val="11"/>
        <color theme="1"/>
        <rFont val="Calibri"/>
        <family val="2"/>
        <scheme val="minor"/>
      </rPr>
      <t xml:space="preserve">Necesidad de fortalecer las herramientas tecnológicas para cumplir a cabalidad con los requerimientos del área de producción audiovisual. </t>
    </r>
  </si>
  <si>
    <r>
      <rPr>
        <b/>
        <sz val="11"/>
        <color theme="1"/>
        <rFont val="Calibri"/>
        <family val="2"/>
        <scheme val="minor"/>
      </rPr>
      <t xml:space="preserve">CC. </t>
    </r>
    <r>
      <rPr>
        <sz val="11"/>
        <color theme="1"/>
        <rFont val="Calibri"/>
        <family val="2"/>
        <scheme val="minor"/>
      </rPr>
      <t>No contar con la información necesaria por parte de las áreas para la divulgación de los hitos establecidos en el Plan Estratégico de Comunicaciones.</t>
    </r>
  </si>
  <si>
    <r>
      <rPr>
        <b/>
        <sz val="11"/>
        <color theme="1"/>
        <rFont val="Calibri"/>
        <family val="2"/>
        <scheme val="minor"/>
      </rPr>
      <t xml:space="preserve">CM. </t>
    </r>
    <r>
      <rPr>
        <sz val="11"/>
        <color theme="1"/>
        <rFont val="Calibri"/>
        <family val="2"/>
        <scheme val="minor"/>
      </rPr>
      <t>Posibilidad que con la metodología aplicada o las actividades formuladas en el plan de acción, no se logre un cambio en la cultura ciudadana.</t>
    </r>
  </si>
  <si>
    <t>Contexto Externo</t>
  </si>
  <si>
    <t>(O) Oportunidades
(factores positivos externos)</t>
  </si>
  <si>
    <t>(A) Amenazas
(factores negativos externos)</t>
  </si>
  <si>
    <r>
      <rPr>
        <b/>
        <sz val="11"/>
        <color theme="1"/>
        <rFont val="Calibri"/>
        <family val="2"/>
        <scheme val="minor"/>
      </rPr>
      <t xml:space="preserve">PE. </t>
    </r>
    <r>
      <rPr>
        <sz val="11"/>
        <color theme="1"/>
        <rFont val="Calibri"/>
        <family val="2"/>
        <scheme val="minor"/>
      </rPr>
      <t>Generación de nuevas alternativas de solución de transporte público de pasajeros (ferroviario)</t>
    </r>
  </si>
  <si>
    <r>
      <rPr>
        <b/>
        <sz val="11"/>
        <color theme="1"/>
        <rFont val="Calibri"/>
        <family val="2"/>
        <scheme val="minor"/>
      </rPr>
      <t xml:space="preserve">PE. </t>
    </r>
    <r>
      <rPr>
        <sz val="11"/>
        <color theme="1"/>
        <rFont val="Calibri"/>
        <family val="2"/>
        <scheme val="minor"/>
      </rPr>
      <t>Desconocimiento de las obligaciones normativas aplicables.</t>
    </r>
  </si>
  <si>
    <r>
      <rPr>
        <b/>
        <sz val="11"/>
        <color theme="1"/>
        <rFont val="Calibri"/>
        <family val="2"/>
        <scheme val="minor"/>
      </rPr>
      <t xml:space="preserve">PE. </t>
    </r>
    <r>
      <rPr>
        <sz val="11"/>
        <color theme="1"/>
        <rFont val="Calibri"/>
        <family val="2"/>
        <scheme val="minor"/>
      </rPr>
      <t>Mejorar las relaciones con las entidades asociadas a la Operación del Metro de Bogotá.</t>
    </r>
  </si>
  <si>
    <r>
      <rPr>
        <b/>
        <sz val="11"/>
        <color theme="1"/>
        <rFont val="Calibri"/>
        <family val="2"/>
        <scheme val="minor"/>
      </rPr>
      <t xml:space="preserve">PE. </t>
    </r>
    <r>
      <rPr>
        <sz val="11"/>
        <color theme="1"/>
        <rFont val="Calibri"/>
        <family val="2"/>
        <scheme val="minor"/>
      </rPr>
      <t>La Administración no de continuidad a los proyectos estratégicos de la Entidad.</t>
    </r>
  </si>
  <si>
    <r>
      <rPr>
        <b/>
        <sz val="11"/>
        <color theme="1"/>
        <rFont val="Calibri"/>
        <family val="2"/>
        <scheme val="minor"/>
      </rPr>
      <t xml:space="preserve">PE. </t>
    </r>
    <r>
      <rPr>
        <sz val="11"/>
        <color theme="1"/>
        <rFont val="Calibri"/>
        <family val="2"/>
        <scheme val="minor"/>
      </rPr>
      <t>Deterioro de la imagen institucional por no cumplir con su misionalidad y objetivos estratégicos.</t>
    </r>
  </si>
  <si>
    <r>
      <rPr>
        <b/>
        <sz val="11"/>
        <color theme="1"/>
        <rFont val="Calibri"/>
        <family val="2"/>
        <scheme val="minor"/>
      </rPr>
      <t xml:space="preserve">GI. </t>
    </r>
    <r>
      <rPr>
        <sz val="11"/>
        <color theme="1"/>
        <rFont val="Calibri"/>
        <family val="2"/>
        <scheme val="minor"/>
      </rPr>
      <t>Implementación de los Lineamientos y manejo de Gobierno Corporativo que brindan los organismos internacionales, nacionales y distritales.</t>
    </r>
  </si>
  <si>
    <r>
      <rPr>
        <b/>
        <sz val="11"/>
        <color theme="1"/>
        <rFont val="Calibri"/>
        <family val="2"/>
        <scheme val="minor"/>
      </rPr>
      <t xml:space="preserve">GI. </t>
    </r>
    <r>
      <rPr>
        <sz val="11"/>
        <color theme="1"/>
        <rFont val="Calibri"/>
        <family val="2"/>
        <scheme val="minor"/>
      </rPr>
      <t>Cambios normativos que pueden afectar la implementación de políticas de gobierno corporativo.</t>
    </r>
  </si>
  <si>
    <r>
      <rPr>
        <b/>
        <sz val="11"/>
        <color theme="1"/>
        <rFont val="Calibri"/>
        <family val="2"/>
        <scheme val="minor"/>
      </rPr>
      <t xml:space="preserve">GI. </t>
    </r>
    <r>
      <rPr>
        <sz val="11"/>
        <color theme="1"/>
        <rFont val="Calibri"/>
        <family val="2"/>
        <scheme val="minor"/>
      </rPr>
      <t>Coordinación adecuada de las relaciones interinstitucionales</t>
    </r>
  </si>
  <si>
    <r>
      <rPr>
        <b/>
        <sz val="11"/>
        <color theme="1"/>
        <rFont val="Calibri"/>
        <family val="2"/>
        <scheme val="minor"/>
      </rPr>
      <t xml:space="preserve">GI. </t>
    </r>
    <r>
      <rPr>
        <sz val="11"/>
        <color theme="1"/>
        <rFont val="Calibri"/>
        <family val="2"/>
        <scheme val="minor"/>
      </rPr>
      <t>Cambios de Gobierno, cambios de Administración</t>
    </r>
  </si>
  <si>
    <r>
      <rPr>
        <b/>
        <sz val="11"/>
        <color theme="1"/>
        <rFont val="Calibri"/>
        <family val="2"/>
        <scheme val="minor"/>
      </rPr>
      <t xml:space="preserve">DO. </t>
    </r>
    <r>
      <rPr>
        <sz val="11"/>
        <color theme="1"/>
        <rFont val="Calibri"/>
        <family val="2"/>
        <scheme val="minor"/>
      </rPr>
      <t>Disponibilidad de herramientas tecnológicas que permitan gestionar de una manera más eficiente los procesos</t>
    </r>
  </si>
  <si>
    <r>
      <rPr>
        <b/>
        <sz val="11"/>
        <color theme="1"/>
        <rFont val="Calibri"/>
        <family val="2"/>
        <scheme val="minor"/>
      </rPr>
      <t xml:space="preserve">DO. </t>
    </r>
    <r>
      <rPr>
        <sz val="11"/>
        <color theme="1"/>
        <rFont val="Calibri"/>
        <family val="2"/>
        <scheme val="minor"/>
      </rPr>
      <t>Marco normativo y metodológico cambiante que puede hacer que los instrumentos de gestión se vuelvan obsoletos o requieran actualizaciones frecuentes.</t>
    </r>
  </si>
  <si>
    <r>
      <rPr>
        <b/>
        <sz val="11"/>
        <color theme="1"/>
        <rFont val="Calibri"/>
        <family val="2"/>
        <scheme val="minor"/>
      </rPr>
      <t xml:space="preserve">DO. </t>
    </r>
    <r>
      <rPr>
        <sz val="11"/>
        <color theme="1"/>
        <rFont val="Calibri"/>
        <family val="2"/>
        <scheme val="minor"/>
      </rPr>
      <t>Existen líderes temáticos a nivel distrital o nacional que pueden apoyar para fortalecer el conocimiento para la implementación de las herramientas de gestión.</t>
    </r>
  </si>
  <si>
    <r>
      <rPr>
        <b/>
        <sz val="11"/>
        <color theme="1"/>
        <rFont val="Calibri"/>
        <family val="2"/>
        <scheme val="minor"/>
      </rPr>
      <t xml:space="preserve">GR. </t>
    </r>
    <r>
      <rPr>
        <sz val="11"/>
        <color theme="1"/>
        <rFont val="Calibri"/>
        <family val="2"/>
        <scheme val="minor"/>
      </rPr>
      <t>Fallos adversos de la Contraloría  que afecten las condiciones del mercado asegurador.</t>
    </r>
  </si>
  <si>
    <r>
      <rPr>
        <b/>
        <sz val="11"/>
        <color theme="1"/>
        <rFont val="Calibri"/>
        <family val="2"/>
        <scheme val="minor"/>
      </rPr>
      <t xml:space="preserve">GR. </t>
    </r>
    <r>
      <rPr>
        <sz val="11"/>
        <color theme="1"/>
        <rFont val="Calibri"/>
        <family val="2"/>
        <scheme val="minor"/>
      </rPr>
      <t>Condiciones del mercado local de seguros que puedan afectar la contratación de pólizas de seguros.</t>
    </r>
  </si>
  <si>
    <r>
      <rPr>
        <b/>
        <sz val="11"/>
        <color theme="1"/>
        <rFont val="Calibri"/>
        <family val="2"/>
        <scheme val="minor"/>
      </rPr>
      <t xml:space="preserve">DO. </t>
    </r>
    <r>
      <rPr>
        <sz val="11"/>
        <color theme="1"/>
        <rFont val="Calibri"/>
        <family val="2"/>
        <scheme val="minor"/>
      </rPr>
      <t>Posibilidad de realizar alianzas o convenios para fortalecer temas de gestión del conocimiento o investigación</t>
    </r>
  </si>
  <si>
    <r>
      <rPr>
        <b/>
        <sz val="11"/>
        <color theme="1"/>
        <rFont val="Calibri"/>
        <family val="2"/>
        <scheme val="minor"/>
      </rPr>
      <t xml:space="preserve">GR. </t>
    </r>
    <r>
      <rPr>
        <sz val="11"/>
        <color theme="1"/>
        <rFont val="Calibri"/>
        <family val="2"/>
        <scheme val="minor"/>
      </rPr>
      <t>Condiciones del mercado internacional de reaseguros que puedan afectar la contratación de pólizas de seguros.</t>
    </r>
  </si>
  <si>
    <r>
      <rPr>
        <b/>
        <sz val="11"/>
        <color theme="1"/>
        <rFont val="Calibri"/>
        <family val="2"/>
        <scheme val="minor"/>
      </rPr>
      <t xml:space="preserve">GR. </t>
    </r>
    <r>
      <rPr>
        <sz val="11"/>
        <color theme="1"/>
        <rFont val="Calibri"/>
        <family val="2"/>
        <scheme val="minor"/>
      </rPr>
      <t>Asesoría de la PMO</t>
    </r>
  </si>
  <si>
    <r>
      <rPr>
        <b/>
        <sz val="11"/>
        <color theme="1"/>
        <rFont val="Calibri"/>
        <family val="2"/>
        <scheme val="minor"/>
      </rPr>
      <t xml:space="preserve">GR. </t>
    </r>
    <r>
      <rPr>
        <sz val="11"/>
        <color theme="1"/>
        <rFont val="Calibri"/>
        <family val="2"/>
        <scheme val="minor"/>
      </rPr>
      <t>Hechos de orden público y factores políticos que incidan dentro del mercado asegurador en el aumento de las primas u otorgamiento de coberturas.</t>
    </r>
  </si>
  <si>
    <r>
      <rPr>
        <b/>
        <sz val="11"/>
        <color theme="1"/>
        <rFont val="Calibri"/>
        <family val="2"/>
        <scheme val="minor"/>
      </rPr>
      <t xml:space="preserve">GR. </t>
    </r>
    <r>
      <rPr>
        <sz val="11"/>
        <color theme="1"/>
        <rFont val="Calibri"/>
        <family val="2"/>
        <scheme val="minor"/>
      </rPr>
      <t>Apoyo de diferentes entidades y de las altas directivas de la empresa</t>
    </r>
  </si>
  <si>
    <r>
      <rPr>
        <b/>
        <sz val="11"/>
        <color theme="1"/>
        <rFont val="Calibri"/>
        <family val="2"/>
        <scheme val="minor"/>
      </rPr>
      <t xml:space="preserve">CC. </t>
    </r>
    <r>
      <rPr>
        <sz val="11"/>
        <color theme="1"/>
        <rFont val="Calibri"/>
        <family val="2"/>
        <scheme val="minor"/>
      </rPr>
      <t xml:space="preserve">El proyecto tiene grandes detractores que son líderes de opinión en un sector de la población. </t>
    </r>
  </si>
  <si>
    <r>
      <rPr>
        <b/>
        <sz val="11"/>
        <color theme="1"/>
        <rFont val="Calibri"/>
        <family val="2"/>
        <scheme val="minor"/>
      </rPr>
      <t xml:space="preserve">CC. </t>
    </r>
    <r>
      <rPr>
        <sz val="11"/>
        <color theme="1"/>
        <rFont val="Calibri"/>
        <family val="2"/>
        <scheme val="minor"/>
      </rPr>
      <t>Acciones judiciales en contra del proyecto.</t>
    </r>
  </si>
  <si>
    <r>
      <rPr>
        <b/>
        <sz val="11"/>
        <color theme="1"/>
        <rFont val="Calibri"/>
        <family val="2"/>
        <scheme val="minor"/>
      </rPr>
      <t xml:space="preserve">CC. </t>
    </r>
    <r>
      <rPr>
        <sz val="11"/>
        <color theme="1"/>
        <rFont val="Calibri"/>
        <family val="2"/>
        <scheme val="minor"/>
      </rPr>
      <t>Divulgación de noticias falsas sobre el proyecto generadas por intereses particulares.</t>
    </r>
  </si>
  <si>
    <r>
      <rPr>
        <b/>
        <sz val="11"/>
        <color theme="1"/>
        <rFont val="Calibri"/>
        <family val="2"/>
        <scheme val="minor"/>
      </rPr>
      <t xml:space="preserve">CC. </t>
    </r>
    <r>
      <rPr>
        <sz val="11"/>
        <color theme="1"/>
        <rFont val="Calibri"/>
        <family val="2"/>
        <scheme val="minor"/>
      </rPr>
      <t>Apoyo de los medios de comunicación al momento de divulgar la información del proyecto.</t>
    </r>
  </si>
  <si>
    <r>
      <rPr>
        <b/>
        <sz val="11"/>
        <color theme="1"/>
        <rFont val="Calibri"/>
        <family val="2"/>
        <scheme val="minor"/>
      </rPr>
      <t xml:space="preserve">CC. </t>
    </r>
    <r>
      <rPr>
        <sz val="11"/>
        <color theme="1"/>
        <rFont val="Calibri"/>
        <family val="2"/>
        <scheme val="minor"/>
      </rPr>
      <t>Inmediatez de las redes sociales, lo que permite a cualquier persona publicar información sin necesidad de ser una fuente autorizada de información.</t>
    </r>
  </si>
  <si>
    <r>
      <rPr>
        <b/>
        <sz val="11"/>
        <color theme="1"/>
        <rFont val="Calibri"/>
        <family val="2"/>
        <scheme val="minor"/>
      </rPr>
      <t xml:space="preserve">CC. </t>
    </r>
    <r>
      <rPr>
        <sz val="11"/>
        <color theme="1"/>
        <rFont val="Calibri"/>
        <family val="2"/>
        <scheme val="minor"/>
      </rPr>
      <t>Apoyo de otras Gerencias de Comunicaciones del distrito y directamente de la Alcaldía Mayor de Bogotá.</t>
    </r>
  </si>
  <si>
    <r>
      <rPr>
        <b/>
        <sz val="11"/>
        <color theme="1"/>
        <rFont val="Calibri"/>
        <family val="2"/>
        <scheme val="minor"/>
      </rPr>
      <t xml:space="preserve">CC. </t>
    </r>
    <r>
      <rPr>
        <sz val="11"/>
        <color theme="1"/>
        <rFont val="Calibri"/>
        <family val="2"/>
        <scheme val="minor"/>
      </rPr>
      <t>El avance de obra del proyecto genera expectativa en los grupos de interés lo que facilita la gestión de comunicaciones.</t>
    </r>
  </si>
  <si>
    <r>
      <rPr>
        <b/>
        <sz val="11"/>
        <color theme="1"/>
        <rFont val="Calibri"/>
        <family val="2"/>
        <scheme val="minor"/>
      </rPr>
      <t xml:space="preserve">CC. </t>
    </r>
    <r>
      <rPr>
        <sz val="11"/>
        <color theme="1"/>
        <rFont val="Calibri"/>
        <family val="2"/>
        <scheme val="minor"/>
      </rPr>
      <t>La posibilidad de ejecutar nuevos proyectos de líneas de metro amplia el marco de las comunicaciones frente a los grupos de interés.</t>
    </r>
  </si>
  <si>
    <t>CONSIDERACIONES</t>
  </si>
  <si>
    <t>* Se han materializado riesgos en su proceso en los últimos 3 años?</t>
  </si>
  <si>
    <t>SI/NO</t>
  </si>
  <si>
    <t>Rta.</t>
  </si>
  <si>
    <t>* Mencione si existen factores que pueden generar posibles situaciones de fraude o corrupción en el proceso</t>
  </si>
  <si>
    <t>MAPA DE CALOR RIESGO INHERENTE</t>
  </si>
  <si>
    <t>Muy Alta</t>
  </si>
  <si>
    <t>MAPA DE CALOR RIESGO RESIDUAL</t>
  </si>
  <si>
    <t>Riesgo inherente del proceso</t>
  </si>
  <si>
    <t>Riesgo residual del proceso</t>
  </si>
  <si>
    <t>GI-RC-001</t>
  </si>
  <si>
    <t>Riesgos</t>
  </si>
  <si>
    <t xml:space="preserve">verifica que los servidores públicos vinculados con el área, suscriban los Acuerdos de Confidencialidad a través del formato GL-FR-016 Plantilla declaración de confidencialidad; y en el caso de los contratistas la adhesión a la Política de confidencialidad mediante la cláusula que sobre este tema se incluye en los contratos suscritos (de acuerdo con los requisitos estipulados en formato de estudio previo GC-FR-001), así mismo deben suscribir la declaración de conflictos de interés, el documento de adhesión al Código y la Política de Integridad, </t>
  </si>
  <si>
    <t>cada vez que haya una vinculación, dejando como evidencia la firma de los documentos, lo anterior con el fin de salvaguardar la información de carácter confidencial de la EMB.  En caso de identificarse un posible conflicto de interés, se actuará conforme la Política de Conflicto de Interés de la EMB o, llegado el caso, la falta de firma de algún documento mencionado se requerirá mediante correo electrónico la suscripción de los documentos y/o la actualización de la declaración de conflicto de interés.  Cuando se presenten desviaciones se procede a reportar la situación a la Oficina de Control Interno Disciplinario o a la Gerencia Administrativa y de Abastecimiento, de acuerdo con su competencia.</t>
  </si>
  <si>
    <t>verifica el acceso para la administración y consulta de la información de los órganos de Gobierno Corporativo en el repositorio que contenga la información reservada,</t>
  </si>
  <si>
    <t xml:space="preserve">
mensualmente, con el fin de verificar que no se hayan generado accesos no autorizados al repositorio, dejando como evidencia el pantallazo de la lista de usuarios con acceso. En caso de desviaciones, se elevará solicitud a la  Oficina de Tecnologías y Sistemas de Información para eliminar el acceso no autorizado.</t>
  </si>
  <si>
    <t>Procedimiento para contratación directa GC-PR-002 y su formato de estudios previos GC-FR-001, Plantilla declaración de confidencialidad para servidores públicos, Política de Conflicto de Interés GL-DR-003, Política de confidencialidad (contratistas) GL-DR-008</t>
  </si>
  <si>
    <t>* Formato para plantilla de adhesión al código de integridad y a la política de integridad y ética de la EMB GL-FR-014, *Formato para plantilla de adhesión al código de 
integridad y a la política de integridad y ética de la EMB (contratistas) GL-FR-006, *Formato para declaración de conflicto de interés de la Empresa Metro de Bogotá SA  GL-FR-013*Formato para Plantilla de Acuerdo de Confidencialidad para Servidores Públicos  GL-FR-016 - Plantilla declaración de confidencialidad para servidores públicos</t>
  </si>
  <si>
    <t xml:space="preserve">Documentar control GI-C6 en el SIG </t>
  </si>
  <si>
    <t>(No. de declaraciones de conflicto de interés, de adhesión al Código y a la Política de integridad, y de acuerdos de confidencialidad suscritos por los servidores y contratistas de la OAI /  No.de servidores y contratistas de la OAI) * 100</t>
  </si>
  <si>
    <t>(No. de accesos autorizados requeridos /No. de usuarios con acceso al repositorio) * 100</t>
  </si>
  <si>
    <r>
      <rPr>
        <b/>
        <sz val="11"/>
        <color theme="1"/>
        <rFont val="Calibri"/>
        <family val="2"/>
        <scheme val="minor"/>
      </rPr>
      <t xml:space="preserve">PE. </t>
    </r>
    <r>
      <rPr>
        <sz val="11"/>
        <color theme="1"/>
        <rFont val="Calibri"/>
        <family val="2"/>
        <scheme val="minor"/>
      </rPr>
      <t>Desconocimiento en metodologías para definir el Direccionamiento Estratégico.</t>
    </r>
  </si>
  <si>
    <r>
      <rPr>
        <b/>
        <sz val="11"/>
        <color theme="1"/>
        <rFont val="Calibri"/>
        <family val="2"/>
        <scheme val="minor"/>
      </rPr>
      <t xml:space="preserve">PE. </t>
    </r>
    <r>
      <rPr>
        <sz val="11"/>
        <color theme="1"/>
        <rFont val="Calibri"/>
        <family val="2"/>
        <scheme val="minor"/>
      </rPr>
      <t>Desconocimiento de los procesos por parte de los servidores de la EMB</t>
    </r>
  </si>
  <si>
    <r>
      <rPr>
        <b/>
        <sz val="11"/>
        <color theme="1"/>
        <rFont val="Calibri"/>
        <family val="2"/>
        <scheme val="minor"/>
      </rPr>
      <t xml:space="preserve">PE. </t>
    </r>
    <r>
      <rPr>
        <sz val="11"/>
        <color theme="1"/>
        <rFont val="Calibri"/>
        <family val="2"/>
        <scheme val="minor"/>
      </rPr>
      <t>Se cuenta con un modelo de operación por procesos.</t>
    </r>
  </si>
  <si>
    <r>
      <rPr>
        <b/>
        <sz val="11"/>
        <color theme="1"/>
        <rFont val="Calibri"/>
        <family val="2"/>
        <scheme val="minor"/>
      </rPr>
      <t xml:space="preserve">PE. </t>
    </r>
    <r>
      <rPr>
        <sz val="11"/>
        <color theme="1"/>
        <rFont val="Calibri"/>
        <family val="2"/>
        <scheme val="minor"/>
      </rPr>
      <t>Se encuentran claramente definidos y establecidos los lineamientos estratégicos de la EMB (Misión, Visión, Objetivos Estratégicos etc.)</t>
    </r>
  </si>
  <si>
    <r>
      <rPr>
        <b/>
        <sz val="11"/>
        <color theme="1"/>
        <rFont val="Calibri"/>
        <family val="2"/>
        <scheme val="minor"/>
      </rPr>
      <t xml:space="preserve">PE. </t>
    </r>
    <r>
      <rPr>
        <sz val="11"/>
        <color theme="1"/>
        <rFont val="Calibri"/>
        <family val="2"/>
        <scheme val="minor"/>
      </rPr>
      <t>Apropiación de conocimiento metodológico en cuanto a la formulación, programación  y seguimiento a los proyectos de inversión.</t>
    </r>
  </si>
  <si>
    <r>
      <rPr>
        <b/>
        <sz val="11"/>
        <color theme="1"/>
        <rFont val="Calibri"/>
        <family val="2"/>
        <scheme val="minor"/>
      </rPr>
      <t xml:space="preserve">PE. </t>
    </r>
    <r>
      <rPr>
        <sz val="11"/>
        <color theme="1"/>
        <rFont val="Calibri"/>
        <family val="2"/>
        <scheme val="minor"/>
      </rPr>
      <t>Aprovechamiento de las lecciones aprendidas del cuatrienio anterior en cuanto a la planeación estratégica que puedan servir para enriquecer la formulación del mismo para el nuevo PDD</t>
    </r>
  </si>
  <si>
    <r>
      <rPr>
        <b/>
        <sz val="11"/>
        <color theme="1"/>
        <rFont val="Calibri"/>
        <family val="2"/>
        <scheme val="minor"/>
      </rPr>
      <t xml:space="preserve">PE. </t>
    </r>
    <r>
      <rPr>
        <sz val="11"/>
        <color theme="1"/>
        <rFont val="Calibri"/>
        <family val="2"/>
        <scheme val="minor"/>
      </rPr>
      <t>Mecanismos para fortalecer la generación de conocimiento dentro de la Organización</t>
    </r>
  </si>
  <si>
    <r>
      <rPr>
        <b/>
        <sz val="11"/>
        <color theme="1"/>
        <rFont val="Calibri"/>
        <family val="2"/>
        <scheme val="minor"/>
      </rPr>
      <t xml:space="preserve">PE. </t>
    </r>
    <r>
      <rPr>
        <sz val="11"/>
        <color theme="1"/>
        <rFont val="Calibri"/>
        <family val="2"/>
        <scheme val="minor"/>
      </rPr>
      <t>Cambios del PDD que permitan el fortalecimiento institucional de la empresa y adaptación de la Planeación Estratégica de la EMB.</t>
    </r>
  </si>
  <si>
    <r>
      <rPr>
        <b/>
        <sz val="11"/>
        <color theme="1"/>
        <rFont val="Calibri"/>
        <family val="2"/>
        <scheme val="minor"/>
      </rPr>
      <t xml:space="preserve">PE. </t>
    </r>
    <r>
      <rPr>
        <sz val="11"/>
        <color theme="1"/>
        <rFont val="Calibri"/>
        <family val="2"/>
        <scheme val="minor"/>
      </rPr>
      <t>Cambios del PDD que afecten el cumplimiento de los objetivos estratégicos y/o misionalidad.</t>
    </r>
  </si>
  <si>
    <r>
      <rPr>
        <b/>
        <sz val="11"/>
        <color theme="1"/>
        <rFont val="Calibri"/>
        <family val="2"/>
        <scheme val="minor"/>
      </rPr>
      <t xml:space="preserve">GI. </t>
    </r>
    <r>
      <rPr>
        <sz val="11"/>
        <color theme="1"/>
        <rFont val="Calibri"/>
        <family val="2"/>
        <scheme val="minor"/>
      </rPr>
      <t>Cambio en las políticas de gestión documental para el manejo de la información.</t>
    </r>
  </si>
  <si>
    <r>
      <rPr>
        <b/>
        <sz val="11"/>
        <color theme="1"/>
        <rFont val="Calibri"/>
        <family val="2"/>
        <scheme val="minor"/>
      </rPr>
      <t xml:space="preserve">GI. </t>
    </r>
    <r>
      <rPr>
        <sz val="11"/>
        <color theme="1"/>
        <rFont val="Calibri"/>
        <family val="2"/>
        <scheme val="minor"/>
      </rPr>
      <t>Falta de personal para adelantar las actividades que involucra el proceso.</t>
    </r>
  </si>
  <si>
    <r>
      <rPr>
        <b/>
        <sz val="11"/>
        <color theme="1"/>
        <rFont val="Calibri"/>
        <family val="2"/>
        <scheme val="minor"/>
      </rPr>
      <t xml:space="preserve">GI. </t>
    </r>
    <r>
      <rPr>
        <sz val="11"/>
        <color theme="1"/>
        <rFont val="Calibri"/>
        <family val="2"/>
        <scheme val="minor"/>
      </rPr>
      <t>Con la creación de la Oficina de Asuntos Institucionales se unifican más los criterios a nivel institucional en lo que atañe a las actividades propias del proceso.</t>
    </r>
  </si>
  <si>
    <r>
      <rPr>
        <b/>
        <sz val="11"/>
        <color theme="1"/>
        <rFont val="Calibri"/>
        <family val="2"/>
        <scheme val="minor"/>
      </rPr>
      <t xml:space="preserve">GI. </t>
    </r>
    <r>
      <rPr>
        <sz val="11"/>
        <color theme="1"/>
        <rFont val="Calibri"/>
        <family val="2"/>
        <scheme val="minor"/>
      </rPr>
      <t>Relacionamiento directo con la Gerencia General como apoyo a la realización de las actividades propias del proceso.</t>
    </r>
  </si>
  <si>
    <r>
      <rPr>
        <b/>
        <sz val="11"/>
        <color theme="1"/>
        <rFont val="Calibri"/>
        <family val="2"/>
        <scheme val="minor"/>
      </rPr>
      <t xml:space="preserve">DO. </t>
    </r>
    <r>
      <rPr>
        <sz val="11"/>
        <color theme="1"/>
        <rFont val="Calibri"/>
        <family val="2"/>
        <scheme val="minor"/>
      </rPr>
      <t>Necesidad de ajustar algunas condiciones de operación dentro de los procesos (procedimientos, formatos que requieren firmas)</t>
    </r>
  </si>
  <si>
    <r>
      <rPr>
        <b/>
        <sz val="11"/>
        <color theme="1"/>
        <rFont val="Calibri"/>
        <family val="2"/>
        <scheme val="minor"/>
      </rPr>
      <t xml:space="preserve">DO. </t>
    </r>
    <r>
      <rPr>
        <sz val="11"/>
        <color theme="1"/>
        <rFont val="Calibri"/>
        <family val="2"/>
        <scheme val="minor"/>
      </rPr>
      <t>Se cuenta con un modelo de operación por procesos robusto y se plantea un enfoque de mejora de los procesos para el fortalecimiento institucional.</t>
    </r>
  </si>
  <si>
    <r>
      <rPr>
        <b/>
        <sz val="11"/>
        <color theme="1"/>
        <rFont val="Calibri"/>
        <family val="2"/>
        <scheme val="minor"/>
      </rPr>
      <t xml:space="preserve">DO. </t>
    </r>
    <r>
      <rPr>
        <sz val="11"/>
        <color theme="1"/>
        <rFont val="Calibri"/>
        <family val="2"/>
        <scheme val="minor"/>
      </rPr>
      <t>Mejoras a nivel institucional a través del equipo operativo de enlace SIG MIPG y el Comité Institucional de Gestión y Desempeño.</t>
    </r>
  </si>
  <si>
    <r>
      <rPr>
        <b/>
        <sz val="11"/>
        <color theme="1"/>
        <rFont val="Calibri"/>
        <family val="2"/>
        <scheme val="minor"/>
      </rPr>
      <t xml:space="preserve">DO. </t>
    </r>
    <r>
      <rPr>
        <sz val="11"/>
        <color theme="1"/>
        <rFont val="Calibri"/>
        <family val="2"/>
        <scheme val="minor"/>
      </rPr>
      <t>Articulación con el sector de movilidad que permite replicar buenas prácticas en temas de gestión institucional.</t>
    </r>
  </si>
  <si>
    <t>por la conducta indebida del personal de la GCC</t>
  </si>
  <si>
    <t>La GCC</t>
  </si>
  <si>
    <t xml:space="preserve">verifica con la dependencia responsable de la EMB la suscripción de los Acuerdos de Confidencialidad por parte de los servidores, a través del formato GL-FR-016 Plantilla declaración de confidencialidad para servidores públicos; y en el caso de los contratistas la adhesión a la Política de confidencialidad mediante la cláusula que sobre este tema se incluye en los contratos suscritos (de acuerdo con los requisitos estipulados en formato de estudio previo GC-FR-001), </t>
  </si>
  <si>
    <t>cada vez que se requiera, lo anterior, con el fin de salvaguardar la información de carácter confidencial de la EMB. En caso de presentarse desviaciones se procede a reportar la situación a la Oficina de Control Interno Disciplinario o a la Gerencia Administrativa y de Abastecimiento, de acuerdo con su competencia.</t>
  </si>
  <si>
    <t xml:space="preserve">
Procedimiento para contratación directa GC-PR-002 y su formato de estudios previos GC-FR-001
Plantilla declaración de confidencialidad para servidores públicos</t>
  </si>
  <si>
    <t>Contrato suscrito para el caso de los contratistas
Acuerdo de confidencialidad para el caso de los servidores públicos</t>
  </si>
  <si>
    <t>Fallos en contra de servidores o contratistas de la GCC por la filtración de informacion confidencial</t>
  </si>
  <si>
    <t>(No de  Acuerdos de confidencialidad suscritos / Total de personas contradas en la GCC en el periodo) *100</t>
  </si>
  <si>
    <r>
      <rPr>
        <b/>
        <sz val="11"/>
        <color theme="1"/>
        <rFont val="Calibri"/>
        <family val="2"/>
        <scheme val="minor"/>
      </rPr>
      <t xml:space="preserve">CC. </t>
    </r>
    <r>
      <rPr>
        <sz val="11"/>
        <color theme="1"/>
        <rFont val="Calibri"/>
        <family val="2"/>
        <scheme val="minor"/>
      </rPr>
      <t>Falta de planeación de las demás áreas de la EMB para solicitar con la debida antelación los distintos requerimientos a la Gerencia de Comunicaciones, Ciudadanía y Cultura</t>
    </r>
  </si>
  <si>
    <r>
      <rPr>
        <b/>
        <sz val="11"/>
        <color theme="1"/>
        <rFont val="Calibri"/>
        <family val="2"/>
        <scheme val="minor"/>
      </rPr>
      <t xml:space="preserve">CC. </t>
    </r>
    <r>
      <rPr>
        <sz val="11"/>
        <color theme="1"/>
        <rFont val="Calibri"/>
        <family val="2"/>
        <scheme val="minor"/>
      </rPr>
      <t>Adecuada capacidad operativa y distribución de funciones entre las personas de la Gerencia de Comunicaciones, Ciudadanía y Cultura</t>
    </r>
  </si>
  <si>
    <r>
      <rPr>
        <b/>
        <sz val="11"/>
        <color theme="1"/>
        <rFont val="Calibri"/>
        <family val="2"/>
        <scheme val="minor"/>
      </rPr>
      <t xml:space="preserve">CC. </t>
    </r>
    <r>
      <rPr>
        <sz val="11"/>
        <color theme="1"/>
        <rFont val="Calibri"/>
        <family val="2"/>
        <scheme val="minor"/>
      </rPr>
      <t>Personal altamente calificado en la Gerencia de Comunicaciones, Ciudadanía y Cultura</t>
    </r>
  </si>
  <si>
    <r>
      <rPr>
        <b/>
        <sz val="11"/>
        <color theme="1"/>
        <rFont val="Calibri"/>
        <family val="2"/>
        <scheme val="minor"/>
      </rPr>
      <t xml:space="preserve">CC. </t>
    </r>
    <r>
      <rPr>
        <sz val="11"/>
        <color theme="1"/>
        <rFont val="Calibri"/>
        <family val="2"/>
        <scheme val="minor"/>
      </rPr>
      <t>Trabajo en equipo entre los miembros de la GCC</t>
    </r>
  </si>
  <si>
    <r>
      <rPr>
        <b/>
        <sz val="11"/>
        <color theme="1"/>
        <rFont val="Calibri"/>
        <family val="2"/>
        <scheme val="minor"/>
      </rPr>
      <t xml:space="preserve">CC. </t>
    </r>
    <r>
      <rPr>
        <sz val="11"/>
        <color theme="1"/>
        <rFont val="Calibri"/>
        <family val="2"/>
        <scheme val="minor"/>
      </rPr>
      <t>Formalización de las gestiones adelantadas en el marco de la GCC</t>
    </r>
  </si>
  <si>
    <r>
      <rPr>
        <b/>
        <sz val="11"/>
        <color theme="1"/>
        <rFont val="Calibri"/>
        <family val="2"/>
        <scheme val="minor"/>
      </rPr>
      <t xml:space="preserve">CC. </t>
    </r>
    <r>
      <rPr>
        <sz val="11"/>
        <color theme="1"/>
        <rFont val="Calibri"/>
        <family val="2"/>
        <scheme val="minor"/>
      </rPr>
      <t>Anhelo de la ciudadanía frente a la construcción del Metro lo que facilita la gestión de comunicaciones.</t>
    </r>
  </si>
  <si>
    <r>
      <rPr>
        <b/>
        <sz val="11"/>
        <color theme="1"/>
        <rFont val="Calibri"/>
        <family val="2"/>
        <scheme val="minor"/>
      </rPr>
      <t xml:space="preserve">CC. </t>
    </r>
    <r>
      <rPr>
        <sz val="11"/>
        <color theme="1"/>
        <rFont val="Calibri"/>
        <family val="2"/>
        <scheme val="minor"/>
      </rPr>
      <t>Cambio de gobierno</t>
    </r>
  </si>
  <si>
    <r>
      <rPr>
        <b/>
        <sz val="11"/>
        <color theme="1"/>
        <rFont val="Calibri"/>
        <family val="2"/>
        <scheme val="minor"/>
      </rPr>
      <t xml:space="preserve">CM. </t>
    </r>
    <r>
      <rPr>
        <sz val="11"/>
        <color theme="1"/>
        <rFont val="Calibri"/>
        <family val="2"/>
        <scheme val="minor"/>
      </rPr>
      <t>Posibilidad de que no se logre transmitir de forma correcta el mensaje de cultura ciudadana alrededor del Metro.</t>
    </r>
  </si>
  <si>
    <r>
      <rPr>
        <b/>
        <sz val="11"/>
        <color theme="1"/>
        <rFont val="Calibri"/>
        <family val="2"/>
        <scheme val="minor"/>
      </rPr>
      <t xml:space="preserve">CM. </t>
    </r>
    <r>
      <rPr>
        <sz val="11"/>
        <color theme="1"/>
        <rFont val="Calibri"/>
        <family val="2"/>
        <scheme val="minor"/>
      </rPr>
      <t>Retrasos en la ejecución de las actividades por no contar con los cierres de actividades técnicas de las demás dependencias.</t>
    </r>
  </si>
  <si>
    <r>
      <rPr>
        <b/>
        <sz val="11"/>
        <color theme="1"/>
        <rFont val="Calibri"/>
        <family val="2"/>
        <scheme val="minor"/>
      </rPr>
      <t xml:space="preserve">CM. </t>
    </r>
    <r>
      <rPr>
        <sz val="11"/>
        <color theme="1"/>
        <rFont val="Calibri"/>
        <family val="2"/>
        <scheme val="minor"/>
      </rPr>
      <t>Para la construcción del Plan de acción de Cultura Ciudadana se tienen en cuenta experiencias exitosas en la implementación de estrategias que cambiaron a favor el comportamiento de los ciudadanos.</t>
    </r>
  </si>
  <si>
    <r>
      <rPr>
        <b/>
        <sz val="11"/>
        <color theme="1"/>
        <rFont val="Calibri"/>
        <family val="2"/>
        <scheme val="minor"/>
      </rPr>
      <t xml:space="preserve">CM. </t>
    </r>
    <r>
      <rPr>
        <sz val="11"/>
        <color theme="1"/>
        <rFont val="Calibri"/>
        <family val="2"/>
        <scheme val="minor"/>
      </rPr>
      <t>Trabajo en equipo con entidades que cuentan con experiencia técnica en la aplicación de acciones de Cultura Ciudadana según el grupo de interés.</t>
    </r>
  </si>
  <si>
    <r>
      <rPr>
        <b/>
        <sz val="11"/>
        <color theme="1"/>
        <rFont val="Calibri"/>
        <family val="2"/>
        <scheme val="minor"/>
      </rPr>
      <t xml:space="preserve">CM. </t>
    </r>
    <r>
      <rPr>
        <sz val="11"/>
        <color theme="1"/>
        <rFont val="Calibri"/>
        <family val="2"/>
        <scheme val="minor"/>
      </rPr>
      <t>Fortalecimiento del equipo de Cultura Ciudadana</t>
    </r>
  </si>
  <si>
    <r>
      <rPr>
        <b/>
        <sz val="11"/>
        <color theme="1"/>
        <rFont val="Calibri"/>
        <family val="2"/>
        <scheme val="minor"/>
      </rPr>
      <t xml:space="preserve">CM. </t>
    </r>
    <r>
      <rPr>
        <sz val="11"/>
        <color theme="1"/>
        <rFont val="Calibri"/>
        <family val="2"/>
        <scheme val="minor"/>
      </rPr>
      <t>Apoyo de la Alta Dirección al proceso de Cultura Ciudadana alrededor del Metro.</t>
    </r>
  </si>
  <si>
    <r>
      <rPr>
        <b/>
        <sz val="11"/>
        <color theme="1"/>
        <rFont val="Calibri"/>
        <family val="2"/>
        <scheme val="minor"/>
      </rPr>
      <t xml:space="preserve">CM. </t>
    </r>
    <r>
      <rPr>
        <sz val="11"/>
        <color theme="1"/>
        <rFont val="Calibri"/>
        <family val="2"/>
        <scheme val="minor"/>
      </rPr>
      <t>Resultados obtenidos en la ejecución de actividades del Plan de Acción que permiten contar con insumos para la formulación, ajuste e implementación del Plan de la vigencia 2023.</t>
    </r>
  </si>
  <si>
    <r>
      <rPr>
        <b/>
        <sz val="11"/>
        <color theme="1"/>
        <rFont val="Calibri"/>
        <family val="2"/>
        <scheme val="minor"/>
      </rPr>
      <t xml:space="preserve">CM. </t>
    </r>
    <r>
      <rPr>
        <sz val="11"/>
        <color theme="1"/>
        <rFont val="Calibri"/>
        <family val="2"/>
        <scheme val="minor"/>
      </rPr>
      <t>Lograr que se apropie la cultura ciudadana alrededor del Metro y trascienda en el comportamiento de la ciudadanía no solo en los otros sistemas de transporte sino en cualquier espacio público.</t>
    </r>
  </si>
  <si>
    <r>
      <rPr>
        <b/>
        <sz val="11"/>
        <color theme="1"/>
        <rFont val="Calibri"/>
        <family val="2"/>
        <scheme val="minor"/>
      </rPr>
      <t xml:space="preserve">CM. </t>
    </r>
    <r>
      <rPr>
        <sz val="11"/>
        <color theme="1"/>
        <rFont val="Calibri"/>
        <family val="2"/>
        <scheme val="minor"/>
      </rPr>
      <t>Escenarios alternativos para propiciar actividades para la transformación de comportamientos que impacten positivamente en temas de seguridad, apropiación del sistema y la participación de la comunidad en dichos escenarios.</t>
    </r>
  </si>
  <si>
    <r>
      <rPr>
        <b/>
        <sz val="11"/>
        <color theme="1"/>
        <rFont val="Calibri"/>
        <family val="2"/>
        <scheme val="minor"/>
      </rPr>
      <t xml:space="preserve">CM. </t>
    </r>
    <r>
      <rPr>
        <sz val="11"/>
        <color theme="1"/>
        <rFont val="Calibri"/>
        <family val="2"/>
        <scheme val="minor"/>
      </rPr>
      <t>La experiencia y línea metodológica que brindan las entidades distritales en la construcción del Plan de acción y futura implementación de Cultura Ciudadana (Subsecretaría de Cultura Ciudadana y Gestión del Conocimiento de la Secretaría de Cultura, Recreación y Deporte)</t>
    </r>
  </si>
  <si>
    <r>
      <rPr>
        <b/>
        <sz val="11"/>
        <color theme="1"/>
        <rFont val="Calibri"/>
        <family val="2"/>
        <scheme val="minor"/>
      </rPr>
      <t xml:space="preserve">CM. </t>
    </r>
    <r>
      <rPr>
        <sz val="11"/>
        <color theme="1"/>
        <rFont val="Calibri"/>
        <family val="2"/>
        <scheme val="minor"/>
      </rPr>
      <t>Apoyo del Gobierno Distrital y Banca multilateral al proceso de Cultura Ciudadana alrededor del Metro.</t>
    </r>
  </si>
  <si>
    <r>
      <rPr>
        <b/>
        <sz val="11"/>
        <color theme="1"/>
        <rFont val="Calibri"/>
        <family val="2"/>
        <scheme val="minor"/>
      </rPr>
      <t xml:space="preserve">CM. </t>
    </r>
    <r>
      <rPr>
        <sz val="11"/>
        <color theme="1"/>
        <rFont val="Calibri"/>
        <family val="2"/>
        <scheme val="minor"/>
      </rPr>
      <t>Presiones políticas alrededor del proyecto Metro Bogotá que incidan en la opinión ciudadana.</t>
    </r>
  </si>
  <si>
    <r>
      <rPr>
        <b/>
        <sz val="11"/>
        <color theme="1"/>
        <rFont val="Calibri"/>
        <family val="2"/>
        <scheme val="minor"/>
      </rPr>
      <t xml:space="preserve">CM. </t>
    </r>
    <r>
      <rPr>
        <sz val="11"/>
        <color theme="1"/>
        <rFont val="Calibri"/>
        <family val="2"/>
        <scheme val="minor"/>
      </rPr>
      <t>Factores sociales o mal comportamiento ciudadano como característica actual que puede llegar a replicarse en la cultura ciudadana alrededor del Metro.</t>
    </r>
  </si>
  <si>
    <r>
      <rPr>
        <b/>
        <sz val="11"/>
        <color theme="1"/>
        <rFont val="Calibri"/>
        <family val="2"/>
        <scheme val="minor"/>
      </rPr>
      <t xml:space="preserve">CM. </t>
    </r>
    <r>
      <rPr>
        <sz val="11"/>
        <color theme="1"/>
        <rFont val="Calibri"/>
        <family val="2"/>
        <scheme val="minor"/>
      </rPr>
      <t>Retrasos en la ejecución técnica por parte de terceros.</t>
    </r>
  </si>
  <si>
    <r>
      <rPr>
        <b/>
        <sz val="11"/>
        <color theme="1"/>
        <rFont val="Calibri"/>
        <family val="2"/>
        <scheme val="minor"/>
      </rPr>
      <t xml:space="preserve">CM. </t>
    </r>
    <r>
      <rPr>
        <sz val="11"/>
        <color theme="1"/>
        <rFont val="Calibri"/>
        <family val="2"/>
        <scheme val="minor"/>
      </rPr>
      <t>Disminución en el presupuesto del proyecto de inversión.</t>
    </r>
  </si>
  <si>
    <r>
      <rPr>
        <b/>
        <sz val="11"/>
        <color theme="1"/>
        <rFont val="Calibri"/>
        <family val="2"/>
        <scheme val="minor"/>
      </rPr>
      <t xml:space="preserve">CM. </t>
    </r>
    <r>
      <rPr>
        <sz val="11"/>
        <color theme="1"/>
        <rFont val="Calibri"/>
        <family val="2"/>
        <scheme val="minor"/>
      </rPr>
      <t>Cambio de gobierno</t>
    </r>
  </si>
  <si>
    <r>
      <rPr>
        <b/>
        <sz val="11"/>
        <color theme="1"/>
        <rFont val="Calibri"/>
        <family val="2"/>
        <scheme val="minor"/>
      </rPr>
      <t xml:space="preserve">PP. </t>
    </r>
    <r>
      <rPr>
        <sz val="11"/>
        <color theme="1"/>
        <rFont val="Calibri"/>
        <family val="2"/>
        <scheme val="minor"/>
      </rPr>
      <t>Falta de comunicación entre las gerencias u oficinas de la EMB y/o entre los servidores de la gerencia.</t>
    </r>
  </si>
  <si>
    <r>
      <rPr>
        <b/>
        <sz val="11"/>
        <color theme="1"/>
        <rFont val="Calibri"/>
        <family val="2"/>
        <scheme val="minor"/>
      </rPr>
      <t xml:space="preserve">PP. </t>
    </r>
    <r>
      <rPr>
        <sz val="11"/>
        <color theme="1"/>
        <rFont val="Calibri"/>
        <family val="2"/>
        <scheme val="minor"/>
      </rPr>
      <t>Falta de definición de lineamientos para el seguimiento a las observaciones y ajustes realizados a los productos de la estructuración integral.</t>
    </r>
  </si>
  <si>
    <r>
      <rPr>
        <b/>
        <sz val="11"/>
        <color theme="1"/>
        <rFont val="Calibri"/>
        <family val="2"/>
        <scheme val="minor"/>
      </rPr>
      <t xml:space="preserve">PP. </t>
    </r>
    <r>
      <rPr>
        <sz val="11"/>
        <color theme="1"/>
        <rFont val="Calibri"/>
        <family val="2"/>
        <scheme val="minor"/>
      </rPr>
      <t>Falta de participación de las gerencias u oficinas en la estructuración de los proyectos.</t>
    </r>
  </si>
  <si>
    <r>
      <rPr>
        <b/>
        <sz val="11"/>
        <color theme="1"/>
        <rFont val="Calibri"/>
        <family val="2"/>
        <scheme val="minor"/>
      </rPr>
      <t xml:space="preserve">PP. </t>
    </r>
    <r>
      <rPr>
        <sz val="11"/>
        <color theme="1"/>
        <rFont val="Calibri"/>
        <family val="2"/>
        <scheme val="minor"/>
      </rPr>
      <t>Dificultad para la aceptación del cambio.</t>
    </r>
  </si>
  <si>
    <r>
      <rPr>
        <b/>
        <sz val="11"/>
        <color theme="1"/>
        <rFont val="Calibri"/>
        <family val="2"/>
        <scheme val="minor"/>
      </rPr>
      <t xml:space="preserve">PP. </t>
    </r>
    <r>
      <rPr>
        <sz val="11"/>
        <color theme="1"/>
        <rFont val="Calibri"/>
        <family val="2"/>
        <scheme val="minor"/>
      </rPr>
      <t>Equipo multidisciplinario compuesto por personal con experiencia y competencias adecuadas para la planeación de proyectos.</t>
    </r>
  </si>
  <si>
    <r>
      <rPr>
        <b/>
        <sz val="11"/>
        <color theme="1"/>
        <rFont val="Calibri"/>
        <family val="2"/>
        <scheme val="minor"/>
      </rPr>
      <t>PP.</t>
    </r>
    <r>
      <rPr>
        <sz val="11"/>
        <color theme="1"/>
        <rFont val="Calibri"/>
        <family val="2"/>
        <scheme val="minor"/>
      </rPr>
      <t xml:space="preserve"> El equipo tiene alta capacidad de reacción, manejo de contingencias y trabajo bajo presión.</t>
    </r>
  </si>
  <si>
    <r>
      <rPr>
        <b/>
        <sz val="11"/>
        <color theme="1"/>
        <rFont val="Calibri"/>
        <family val="2"/>
        <scheme val="minor"/>
      </rPr>
      <t xml:space="preserve">PP. </t>
    </r>
    <r>
      <rPr>
        <sz val="11"/>
        <color theme="1"/>
        <rFont val="Calibri"/>
        <family val="2"/>
        <scheme val="minor"/>
      </rPr>
      <t>Respaldo de la Alta Dirección al proceso.</t>
    </r>
  </si>
  <si>
    <r>
      <rPr>
        <b/>
        <sz val="11"/>
        <color theme="1"/>
        <rFont val="Calibri"/>
        <family val="2"/>
        <scheme val="minor"/>
      </rPr>
      <t xml:space="preserve">PP. </t>
    </r>
    <r>
      <rPr>
        <sz val="11"/>
        <color theme="1"/>
        <rFont val="Calibri"/>
        <family val="2"/>
        <scheme val="minor"/>
      </rPr>
      <t>Apoyo a la estructuración y definiciones del proyecto por parte del Gobierno Nacional y otras entidades distritales.</t>
    </r>
  </si>
  <si>
    <r>
      <rPr>
        <b/>
        <sz val="11"/>
        <color theme="1"/>
        <rFont val="Calibri"/>
        <family val="2"/>
        <scheme val="minor"/>
      </rPr>
      <t xml:space="preserve">PP. </t>
    </r>
    <r>
      <rPr>
        <sz val="11"/>
        <color theme="1"/>
        <rFont val="Calibri"/>
        <family val="2"/>
        <scheme val="minor"/>
      </rPr>
      <t>Fortalecimiento de los sistemas de transporte férreos en la ciudad y de los otros sistemas de transporte.</t>
    </r>
  </si>
  <si>
    <r>
      <rPr>
        <b/>
        <sz val="11"/>
        <color theme="1"/>
        <rFont val="Calibri"/>
        <family val="2"/>
        <scheme val="minor"/>
      </rPr>
      <t xml:space="preserve">PP. </t>
    </r>
    <r>
      <rPr>
        <sz val="11"/>
        <color theme="1"/>
        <rFont val="Calibri"/>
        <family val="2"/>
        <scheme val="minor"/>
      </rPr>
      <t>Falta de conocimiento de sistema metro ferroviarios en el país.</t>
    </r>
  </si>
  <si>
    <r>
      <rPr>
        <b/>
        <sz val="11"/>
        <color theme="1"/>
        <rFont val="Calibri"/>
        <family val="2"/>
        <scheme val="minor"/>
      </rPr>
      <t xml:space="preserve">PP. </t>
    </r>
    <r>
      <rPr>
        <sz val="11"/>
        <color theme="1"/>
        <rFont val="Calibri"/>
        <family val="2"/>
        <scheme val="minor"/>
      </rPr>
      <t>Detractores al proyecto</t>
    </r>
  </si>
  <si>
    <r>
      <rPr>
        <b/>
        <sz val="11"/>
        <color theme="1"/>
        <rFont val="Calibri"/>
        <family val="2"/>
        <scheme val="minor"/>
      </rPr>
      <t xml:space="preserve">PP. </t>
    </r>
    <r>
      <rPr>
        <sz val="11"/>
        <color theme="1"/>
        <rFont val="Calibri"/>
        <family val="2"/>
        <scheme val="minor"/>
      </rPr>
      <t xml:space="preserve">Polarización en las definiciones técnicas de las líneas metro ferroviarias </t>
    </r>
  </si>
  <si>
    <r>
      <rPr>
        <b/>
        <sz val="11"/>
        <color theme="1"/>
        <rFont val="Calibri"/>
        <family val="2"/>
        <scheme val="minor"/>
      </rPr>
      <t xml:space="preserve">PP. </t>
    </r>
    <r>
      <rPr>
        <sz val="11"/>
        <color theme="1"/>
        <rFont val="Calibri"/>
        <family val="2"/>
        <scheme val="minor"/>
      </rPr>
      <t>Escaso conocimiento de los aspectos técnicos del proyecto por parte de la ciudadanía.</t>
    </r>
  </si>
  <si>
    <r>
      <rPr>
        <b/>
        <sz val="11"/>
        <color theme="1"/>
        <rFont val="Calibri"/>
        <family val="2"/>
        <scheme val="minor"/>
      </rPr>
      <t xml:space="preserve">PP. </t>
    </r>
    <r>
      <rPr>
        <sz val="11"/>
        <color theme="1"/>
        <rFont val="Calibri"/>
        <family val="2"/>
        <scheme val="minor"/>
      </rPr>
      <t>Utilización de lenguaje inadecuado para dar a conocer el proyecto a la ciudadanía.</t>
    </r>
  </si>
  <si>
    <r>
      <rPr>
        <b/>
        <sz val="11"/>
        <color theme="1"/>
        <rFont val="Calibri"/>
        <family val="2"/>
        <scheme val="minor"/>
      </rPr>
      <t xml:space="preserve">PP. </t>
    </r>
    <r>
      <rPr>
        <sz val="11"/>
        <color theme="1"/>
        <rFont val="Calibri"/>
        <family val="2"/>
        <scheme val="minor"/>
      </rPr>
      <t>Cambio de gobierno.</t>
    </r>
  </si>
  <si>
    <t xml:space="preserve">impacto económico y reputacional </t>
  </si>
  <si>
    <t>por la imposición de sanciones de tipo penal, fiscal, disciplinario y/o administrativo a la EMB por parte de la autoridades competentes</t>
  </si>
  <si>
    <t>por acción u omisión al momento de estipular las condiciones técnicas haciendo uso del poder para orientarlas en el proceso de contratación desviando el cumplimiento de sus funciones para favorecer a un tercero o en beneficio particular.</t>
  </si>
  <si>
    <t>La GIP</t>
  </si>
  <si>
    <t>realiza la contratación de la estructuración integral de los proyectos, incluyendo la figura de un Interventor especializado para la revisión de los entregables,</t>
  </si>
  <si>
    <t>con el fin de evitar la orientación de los contratos y permitir la pluralidad de oferentes en el proceso de licitación de los proyectos, cada vez que se requiera, dejando como evidencia las especificaciones técnicas y la no objeción a los productos por parte de la interventoría.  En ningún caso se podrá realizar la estructuración integral de los proyectos sin que exista la figura de un Interventor especializado para el componente técnico y sus especificaciones.</t>
  </si>
  <si>
    <t xml:space="preserve">revisa los entregables de los productos estipulados en el contrato que cuenten con el aval de la Interventoría y solicita las revisiones que sean de competencia de las áreas involucradas, </t>
  </si>
  <si>
    <t>cada vez que se requiera, dejando la siguiente evidencia: si el entregable cumple con las especificaciones el Formato de verificación y validación de contenido y alcance, en caso contrario un oficio con observaciones con el fin de que los estructuradores realicen los ajustes correspondientes. En caso de desviaciones por la no ejecución del control se solicita a las áreas involucradas la revisión corrrespondiente, de no realizarse la revisión oportunamente el contratista dará por cumplidas las obligaciones.</t>
  </si>
  <si>
    <t>Contrato</t>
  </si>
  <si>
    <t>Procedimiento De Revisión Y Aprobación De Entregables O 
Productos PP-PR-007</t>
  </si>
  <si>
    <t>Oficio con observaciones (si aplica), Formato de verificación y validación de contenido y alcance PP-FR-004</t>
  </si>
  <si>
    <t>No. de acciones judiciales con fallo en firme de actos de corrupción por la orientación de procesos de contratación a uno o varios servidores de la Gerencia de Ingeniería y Planeación de Proyectos Férreos</t>
  </si>
  <si>
    <t>(No. de contrataciones de estructuración de proyectos realizadas / No. de contrataciones de estructuración de proyectos requeridas) * 100</t>
  </si>
  <si>
    <t>(No. Entregables de los productos estipulados en el contrato revisados por la GIP /No. Entregables de los productos estipulados en el contrato avalados por la Interventoría)* 100</t>
  </si>
  <si>
    <t>Documentar los controles en el Sistema Integrado de Gestión SIG.</t>
  </si>
  <si>
    <t>3. Promover el desarrollo de proyectos urbanísticos, en especial de renovación urbana, con el fin de mejorar el espacio público y generar rentas permanentes en las áreas de influenciade las líneas del metro, con criterio de sostenibilidad.</t>
  </si>
  <si>
    <t xml:space="preserve">Impacto reputacional por el deterioro de la imagen con los grupos de valor y de interés, o sanciones de Entes de Control, </t>
  </si>
  <si>
    <t xml:space="preserve">por la divulgación de información confidencial de los proyectos urbanos e inmobiliarios del área de influencia del Proyecto Metro así como cualquier decisión tomada con el fin de favorecer a servidores o terceros en beneficio particular, </t>
  </si>
  <si>
    <t>debido a la conducta indebida de algún funcionario del equipo que tenga acceso a dicha información.</t>
  </si>
  <si>
    <t xml:space="preserve">El Gerente de GDUIINT </t>
  </si>
  <si>
    <t>revisa y aprueba la información a remiitir o a divulgar relacionada con los proyectos urbanos e inmobiliarios del área de influencia del Proyecto Metro.</t>
  </si>
  <si>
    <t>con el fin de evitar que se divulgue información confidencial. Dejando como evidencia el flujo de aprobación.</t>
  </si>
  <si>
    <t>Flujo de aprobación</t>
  </si>
  <si>
    <t>No. de acciones judiciales con fallo en firme de actos de corrupción por la divulgación de información confidencial de los proyectos urbanos e inmobiliarios del área de influencia del Proyecto Metro</t>
  </si>
  <si>
    <t>(No. de documentos aprobados con información de los proyectos urbanos e inmobiliarios del área de influencia del Proyecto Metro  / Total de documentos remitidos) * 100</t>
  </si>
  <si>
    <t>Documentar los controles de la GDU</t>
  </si>
  <si>
    <r>
      <rPr>
        <b/>
        <sz val="11"/>
        <color theme="1"/>
        <rFont val="Calibri"/>
        <family val="2"/>
        <scheme val="minor"/>
      </rPr>
      <t xml:space="preserve">DI. </t>
    </r>
    <r>
      <rPr>
        <sz val="11"/>
        <color theme="1"/>
        <rFont val="Calibri"/>
        <family val="2"/>
        <scheme val="minor"/>
      </rPr>
      <t>Falta de seguimiento periódico a las actividades en los proyectos.</t>
    </r>
  </si>
  <si>
    <r>
      <rPr>
        <b/>
        <sz val="11"/>
        <color theme="1"/>
        <rFont val="Calibri"/>
        <family val="2"/>
        <scheme val="minor"/>
      </rPr>
      <t xml:space="preserve">DI. </t>
    </r>
    <r>
      <rPr>
        <sz val="11"/>
        <color theme="1"/>
        <rFont val="Calibri"/>
        <family val="2"/>
        <scheme val="minor"/>
      </rPr>
      <t>Falta de información cuantitativa secundaria dentro de la EMB para caracterizar áreas urbanas y para dar insumos al Observatorio de Ocupación y Valor del Suelo, en el marco del desarrollo de actividades que generen ingresos no tarifarios.</t>
    </r>
  </si>
  <si>
    <r>
      <rPr>
        <b/>
        <sz val="11"/>
        <color theme="1"/>
        <rFont val="Calibri"/>
        <family val="2"/>
        <scheme val="minor"/>
      </rPr>
      <t xml:space="preserve">DI. </t>
    </r>
    <r>
      <rPr>
        <sz val="11"/>
        <color theme="1"/>
        <rFont val="Calibri"/>
        <family val="2"/>
        <scheme val="minor"/>
      </rPr>
      <t>Personal con gran conocimiento en el proyecto que se ha estructurado</t>
    </r>
  </si>
  <si>
    <r>
      <rPr>
        <b/>
        <sz val="11"/>
        <color theme="1"/>
        <rFont val="Calibri"/>
        <family val="2"/>
        <scheme val="minor"/>
      </rPr>
      <t xml:space="preserve">DI. </t>
    </r>
    <r>
      <rPr>
        <sz val="11"/>
        <color theme="1"/>
        <rFont val="Calibri"/>
        <family val="2"/>
        <scheme val="minor"/>
      </rPr>
      <t>Personal con experiencia en proyectos inmobiliarios, de diseño urbano y de planificacion urbana, instrumentos de gestión y financiación urbana, inteligencia de negocios y ciencia de datos.</t>
    </r>
  </si>
  <si>
    <r>
      <rPr>
        <b/>
        <sz val="11"/>
        <color theme="1"/>
        <rFont val="Calibri"/>
        <family val="2"/>
        <scheme val="minor"/>
      </rPr>
      <t xml:space="preserve">DI. </t>
    </r>
    <r>
      <rPr>
        <sz val="11"/>
        <color theme="1"/>
        <rFont val="Calibri"/>
        <family val="2"/>
        <scheme val="minor"/>
      </rPr>
      <t>Posicionamiento estratégico al interior de la entidad.</t>
    </r>
  </si>
  <si>
    <r>
      <rPr>
        <b/>
        <sz val="11"/>
        <color theme="1"/>
        <rFont val="Calibri"/>
        <family val="2"/>
        <scheme val="minor"/>
      </rPr>
      <t xml:space="preserve">DI. </t>
    </r>
    <r>
      <rPr>
        <sz val="11"/>
        <color theme="1"/>
        <rFont val="Calibri"/>
        <family val="2"/>
        <scheme val="minor"/>
      </rPr>
      <t>Se cuenta con publicaciones de organismos multilaterales (BID, Banco Mundial), relacionada con estudios estratégicos que servirán para la formulación de proyectos que generen ingresos no tarifarios en beneficio de la EMB.</t>
    </r>
  </si>
  <si>
    <r>
      <rPr>
        <b/>
        <sz val="11"/>
        <color theme="1"/>
        <rFont val="Calibri"/>
        <family val="2"/>
        <scheme val="minor"/>
      </rPr>
      <t xml:space="preserve">DI. </t>
    </r>
    <r>
      <rPr>
        <sz val="11"/>
        <color theme="1"/>
        <rFont val="Calibri"/>
        <family val="2"/>
        <scheme val="minor"/>
      </rPr>
      <t>Participación en las mesas de trabajo con las diferentes entidades, para la formulación y adopción de normatividad urbanística que afecta la ejecución del Proyecto Metro.</t>
    </r>
  </si>
  <si>
    <r>
      <rPr>
        <b/>
        <sz val="11"/>
        <color theme="1"/>
        <rFont val="Calibri"/>
        <family val="2"/>
        <scheme val="minor"/>
      </rPr>
      <t xml:space="preserve">DI. </t>
    </r>
    <r>
      <rPr>
        <sz val="11"/>
        <color theme="1"/>
        <rFont val="Calibri"/>
        <family val="2"/>
        <scheme val="minor"/>
      </rPr>
      <t>Factores políticos, nacionales y distritales que priorizan y visibilizan la importancia estratégica del proyecto Metro.</t>
    </r>
  </si>
  <si>
    <r>
      <rPr>
        <b/>
        <sz val="11"/>
        <color theme="1"/>
        <rFont val="Calibri"/>
        <family val="2"/>
        <scheme val="minor"/>
      </rPr>
      <t xml:space="preserve">DI. </t>
    </r>
    <r>
      <rPr>
        <sz val="11"/>
        <color theme="1"/>
        <rFont val="Calibri"/>
        <family val="2"/>
        <scheme val="minor"/>
      </rPr>
      <t>Interés de Organismos Multilaterales en la financiación de Pilotos inmobiliarios en áreas de oportunidad cercanas a las estaciones.</t>
    </r>
  </si>
  <si>
    <r>
      <rPr>
        <b/>
        <sz val="11"/>
        <color theme="1"/>
        <rFont val="Calibri"/>
        <family val="2"/>
        <scheme val="minor"/>
      </rPr>
      <t xml:space="preserve">DI. </t>
    </r>
    <r>
      <rPr>
        <sz val="11"/>
        <color theme="1"/>
        <rFont val="Calibri"/>
        <family val="2"/>
        <scheme val="minor"/>
      </rPr>
      <t>Incentivar el interés del sector privado para asociarse con la EMB en la búsqueda de ingresos no tarifarios.</t>
    </r>
  </si>
  <si>
    <r>
      <rPr>
        <b/>
        <sz val="11"/>
        <color theme="1"/>
        <rFont val="Calibri"/>
        <family val="2"/>
        <scheme val="minor"/>
      </rPr>
      <t xml:space="preserve">DI. </t>
    </r>
    <r>
      <rPr>
        <sz val="11"/>
        <color theme="1"/>
        <rFont val="Calibri"/>
        <family val="2"/>
        <scheme val="minor"/>
      </rPr>
      <t>No se generen cambios en la normativa distrital que habiliten ingresos no tarifarios.</t>
    </r>
  </si>
  <si>
    <r>
      <rPr>
        <b/>
        <sz val="11"/>
        <color theme="1"/>
        <rFont val="Calibri"/>
        <family val="2"/>
        <scheme val="minor"/>
      </rPr>
      <t xml:space="preserve">DI. </t>
    </r>
    <r>
      <rPr>
        <sz val="11"/>
        <color theme="1"/>
        <rFont val="Calibri"/>
        <family val="2"/>
        <scheme val="minor"/>
      </rPr>
      <t>Generación de normativa urbana distrital y nacional sin que la EMB tenga posibilidad de participar o conceptuar y que afecte directamente las actividades del proyecto.</t>
    </r>
  </si>
  <si>
    <r>
      <rPr>
        <b/>
        <sz val="11"/>
        <color theme="1"/>
        <rFont val="Calibri"/>
        <family val="2"/>
        <scheme val="minor"/>
      </rPr>
      <t xml:space="preserve">DI. </t>
    </r>
    <r>
      <rPr>
        <sz val="11"/>
        <color theme="1"/>
        <rFont val="Calibri"/>
        <family val="2"/>
        <scheme val="minor"/>
      </rPr>
      <t>Inseguridad técnica y jurídica relacionada con la no adopción de la revisión del POT.</t>
    </r>
  </si>
  <si>
    <r>
      <rPr>
        <b/>
        <sz val="11"/>
        <color theme="1"/>
        <rFont val="Calibri"/>
        <family val="2"/>
        <scheme val="minor"/>
      </rPr>
      <t xml:space="preserve">DI. </t>
    </r>
    <r>
      <rPr>
        <sz val="11"/>
        <color theme="1"/>
        <rFont val="Calibri"/>
        <family val="2"/>
        <scheme val="minor"/>
      </rPr>
      <t>Cambios macroeconomicos que desincentiven la inversion privada en el desarrollo de proyectos inmobiliarios asociados al area de influencia de la PLMB.</t>
    </r>
  </si>
  <si>
    <r>
      <rPr>
        <b/>
        <sz val="11"/>
        <color theme="1"/>
        <rFont val="Calibri"/>
        <family val="2"/>
        <scheme val="minor"/>
      </rPr>
      <t xml:space="preserve">DI. </t>
    </r>
    <r>
      <rPr>
        <sz val="11"/>
        <color theme="1"/>
        <rFont val="Calibri"/>
        <family val="2"/>
        <scheme val="minor"/>
      </rPr>
      <t>Influencia de actores externos que pueden afectar el proyecto.</t>
    </r>
  </si>
  <si>
    <r>
      <rPr>
        <b/>
        <sz val="11"/>
        <color theme="1"/>
        <rFont val="Calibri"/>
        <family val="2"/>
        <scheme val="minor"/>
      </rPr>
      <t xml:space="preserve">DI. </t>
    </r>
    <r>
      <rPr>
        <sz val="11"/>
        <color theme="1"/>
        <rFont val="Calibri"/>
        <family val="2"/>
        <scheme val="minor"/>
      </rPr>
      <t>Cambio de Gobierno que genera incertidumbre con relación al proyecto.</t>
    </r>
  </si>
  <si>
    <r>
      <rPr>
        <b/>
        <sz val="11"/>
        <color theme="1"/>
        <rFont val="Calibri"/>
        <family val="2"/>
        <scheme val="minor"/>
      </rPr>
      <t xml:space="preserve">DI. </t>
    </r>
    <r>
      <rPr>
        <sz val="11"/>
        <color theme="1"/>
        <rFont val="Calibri"/>
        <family val="2"/>
        <scheme val="minor"/>
      </rPr>
      <t>Incremento en el valor del suelo que limite la adquisición para proyectos de renovación urbana.</t>
    </r>
  </si>
  <si>
    <t>CC-RC-001</t>
  </si>
  <si>
    <t>PP-RC-001</t>
  </si>
  <si>
    <t>DI-RC-001</t>
  </si>
  <si>
    <r>
      <rPr>
        <b/>
        <sz val="11"/>
        <color theme="1"/>
        <rFont val="Calibri"/>
        <family val="2"/>
        <scheme val="minor"/>
      </rPr>
      <t xml:space="preserve">PF. </t>
    </r>
    <r>
      <rPr>
        <sz val="11"/>
        <color theme="1"/>
        <rFont val="Calibri"/>
        <family val="2"/>
        <scheme val="minor"/>
      </rPr>
      <t>Falta de organización interna del proceso para el manejo de repositorios de información.</t>
    </r>
  </si>
  <si>
    <r>
      <rPr>
        <b/>
        <sz val="11"/>
        <color theme="1"/>
        <rFont val="Calibri"/>
        <family val="2"/>
        <scheme val="minor"/>
      </rPr>
      <t xml:space="preserve">PF. </t>
    </r>
    <r>
      <rPr>
        <sz val="11"/>
        <color theme="1"/>
        <rFont val="Calibri"/>
        <family val="2"/>
        <scheme val="minor"/>
      </rPr>
      <t>Falta de comunicación, coordinación y trabajo en equipo entre las áreas de la EMB y los grupos de trabajo al interior de la gerencia.</t>
    </r>
  </si>
  <si>
    <r>
      <rPr>
        <b/>
        <sz val="11"/>
        <color theme="1"/>
        <rFont val="Calibri"/>
        <family val="2"/>
        <scheme val="minor"/>
      </rPr>
      <t xml:space="preserve">PF. </t>
    </r>
    <r>
      <rPr>
        <sz val="11"/>
        <color theme="1"/>
        <rFont val="Calibri"/>
        <family val="2"/>
        <scheme val="minor"/>
      </rPr>
      <t>Falta de articulación entre los sistemas de gestión documental del proyecto.</t>
    </r>
  </si>
  <si>
    <r>
      <rPr>
        <b/>
        <sz val="11"/>
        <color theme="1"/>
        <rFont val="Calibri"/>
        <family val="2"/>
        <scheme val="minor"/>
      </rPr>
      <t xml:space="preserve">PF. </t>
    </r>
    <r>
      <rPr>
        <sz val="11"/>
        <color theme="1"/>
        <rFont val="Calibri"/>
        <family val="2"/>
        <scheme val="minor"/>
      </rPr>
      <t>Falta de documentación y actualización en el SIG del proceso.</t>
    </r>
  </si>
  <si>
    <r>
      <rPr>
        <b/>
        <sz val="11"/>
        <color theme="1"/>
        <rFont val="Calibri"/>
        <family val="2"/>
        <scheme val="minor"/>
      </rPr>
      <t xml:space="preserve">PF. </t>
    </r>
    <r>
      <rPr>
        <sz val="11"/>
        <color theme="1"/>
        <rFont val="Calibri"/>
        <family val="2"/>
        <scheme val="minor"/>
      </rPr>
      <t>Alto compromiso de los funcionarios con el objeto del proceso.</t>
    </r>
  </si>
  <si>
    <r>
      <rPr>
        <b/>
        <sz val="11"/>
        <color theme="1"/>
        <rFont val="Calibri"/>
        <family val="2"/>
        <scheme val="minor"/>
      </rPr>
      <t xml:space="preserve">PF. </t>
    </r>
    <r>
      <rPr>
        <sz val="11"/>
        <color theme="1"/>
        <rFont val="Calibri"/>
        <family val="2"/>
        <scheme val="minor"/>
      </rPr>
      <t>Conocimiento y experiencia de los funcionarios.</t>
    </r>
  </si>
  <si>
    <r>
      <rPr>
        <b/>
        <sz val="11"/>
        <color theme="1"/>
        <rFont val="Calibri"/>
        <family val="2"/>
        <scheme val="minor"/>
      </rPr>
      <t xml:space="preserve">PF. </t>
    </r>
    <r>
      <rPr>
        <sz val="11"/>
        <color theme="1"/>
        <rFont val="Calibri"/>
        <family val="2"/>
        <scheme val="minor"/>
      </rPr>
      <t>Estrategias, objetivos y funciones definidas y claras</t>
    </r>
  </si>
  <si>
    <r>
      <rPr>
        <b/>
        <sz val="11"/>
        <color theme="1"/>
        <rFont val="Calibri"/>
        <family val="2"/>
        <scheme val="minor"/>
      </rPr>
      <t xml:space="preserve">PF. </t>
    </r>
    <r>
      <rPr>
        <sz val="11"/>
        <color theme="1"/>
        <rFont val="Calibri"/>
        <family val="2"/>
        <scheme val="minor"/>
      </rPr>
      <t>Grupos multidisciplinarios</t>
    </r>
  </si>
  <si>
    <r>
      <rPr>
        <b/>
        <sz val="11"/>
        <color theme="1"/>
        <rFont val="Calibri"/>
        <family val="2"/>
        <scheme val="minor"/>
      </rPr>
      <t xml:space="preserve">PF. </t>
    </r>
    <r>
      <rPr>
        <sz val="11"/>
        <color theme="1"/>
        <rFont val="Calibri"/>
        <family val="2"/>
        <scheme val="minor"/>
      </rPr>
      <t>Herramientas informáticas que permiten el trabajo en línea y colaborativo.</t>
    </r>
  </si>
  <si>
    <r>
      <rPr>
        <b/>
        <sz val="11"/>
        <color theme="1"/>
        <rFont val="Calibri"/>
        <family val="2"/>
        <scheme val="minor"/>
      </rPr>
      <t xml:space="preserve">PF. </t>
    </r>
    <r>
      <rPr>
        <sz val="11"/>
        <color theme="1"/>
        <rFont val="Calibri"/>
        <family val="2"/>
        <scheme val="minor"/>
      </rPr>
      <t>Contar con una asesoría especializada en proyectos férreos.</t>
    </r>
  </si>
  <si>
    <r>
      <rPr>
        <b/>
        <sz val="11"/>
        <color theme="1"/>
        <rFont val="Calibri"/>
        <family val="2"/>
        <scheme val="minor"/>
      </rPr>
      <t xml:space="preserve">PF. </t>
    </r>
    <r>
      <rPr>
        <sz val="11"/>
        <color theme="1"/>
        <rFont val="Calibri"/>
        <family val="2"/>
        <scheme val="minor"/>
      </rPr>
      <t>Voluntad política para hacer el metro y ejecutar futuros tramos.</t>
    </r>
  </si>
  <si>
    <r>
      <rPr>
        <b/>
        <sz val="11"/>
        <color theme="1"/>
        <rFont val="Calibri"/>
        <family val="2"/>
        <scheme val="minor"/>
      </rPr>
      <t xml:space="preserve">PF. </t>
    </r>
    <r>
      <rPr>
        <sz val="11"/>
        <color theme="1"/>
        <rFont val="Calibri"/>
        <family val="2"/>
        <scheme val="minor"/>
      </rPr>
      <t>Desarrollo de tecnológias para sistemas ferroviarios tanto a nivel nacional como internacional.</t>
    </r>
  </si>
  <si>
    <r>
      <rPr>
        <b/>
        <sz val="11"/>
        <color theme="1"/>
        <rFont val="Calibri"/>
        <family val="2"/>
        <scheme val="minor"/>
      </rPr>
      <t xml:space="preserve">PF. </t>
    </r>
    <r>
      <rPr>
        <sz val="11"/>
        <color theme="1"/>
        <rFont val="Calibri"/>
        <family val="2"/>
        <scheme val="minor"/>
      </rPr>
      <t>Transferencia de conocimiento.</t>
    </r>
  </si>
  <si>
    <r>
      <rPr>
        <b/>
        <sz val="11"/>
        <color theme="1"/>
        <rFont val="Calibri"/>
        <family val="2"/>
        <scheme val="minor"/>
      </rPr>
      <t xml:space="preserve">PF. </t>
    </r>
    <r>
      <rPr>
        <sz val="11"/>
        <color theme="1"/>
        <rFont val="Calibri"/>
        <family val="2"/>
        <scheme val="minor"/>
      </rPr>
      <t>Desarrollo de conocimiento, desarrollo industrial.</t>
    </r>
  </si>
  <si>
    <r>
      <rPr>
        <b/>
        <sz val="11"/>
        <color theme="1"/>
        <rFont val="Calibri"/>
        <family val="2"/>
        <scheme val="minor"/>
      </rPr>
      <t xml:space="preserve">PF. </t>
    </r>
    <r>
      <rPr>
        <sz val="11"/>
        <color theme="1"/>
        <rFont val="Calibri"/>
        <family val="2"/>
        <scheme val="minor"/>
      </rPr>
      <t>Promoción del Gobierno Nacional frente a proyectos de mejora de la movilidad.</t>
    </r>
  </si>
  <si>
    <r>
      <rPr>
        <b/>
        <sz val="11"/>
        <color theme="1"/>
        <rFont val="Calibri"/>
        <family val="2"/>
        <scheme val="minor"/>
      </rPr>
      <t xml:space="preserve">PF. </t>
    </r>
    <r>
      <rPr>
        <sz val="11"/>
        <color theme="1"/>
        <rFont val="Calibri"/>
        <family val="2"/>
        <scheme val="minor"/>
      </rPr>
      <t>Medios de comunicación.</t>
    </r>
  </si>
  <si>
    <r>
      <rPr>
        <b/>
        <sz val="11"/>
        <color theme="1"/>
        <rFont val="Calibri"/>
        <family val="2"/>
        <scheme val="minor"/>
      </rPr>
      <t xml:space="preserve">PF. </t>
    </r>
    <r>
      <rPr>
        <sz val="11"/>
        <color theme="1"/>
        <rFont val="Calibri"/>
        <family val="2"/>
        <scheme val="minor"/>
      </rPr>
      <t>Articulación de políticas para que los proyectos sean más participativos, eficaces y eficientes.</t>
    </r>
  </si>
  <si>
    <r>
      <rPr>
        <b/>
        <sz val="11"/>
        <color theme="1"/>
        <rFont val="Calibri"/>
        <family val="2"/>
        <scheme val="minor"/>
      </rPr>
      <t xml:space="preserve">PF. </t>
    </r>
    <r>
      <rPr>
        <sz val="11"/>
        <color theme="1"/>
        <rFont val="Calibri"/>
        <family val="2"/>
        <scheme val="minor"/>
      </rPr>
      <t>Oposición política del proyecto</t>
    </r>
  </si>
  <si>
    <r>
      <rPr>
        <b/>
        <sz val="11"/>
        <color theme="1"/>
        <rFont val="Calibri"/>
        <family val="2"/>
        <scheme val="minor"/>
      </rPr>
      <t xml:space="preserve">PF. </t>
    </r>
    <r>
      <rPr>
        <sz val="11"/>
        <color theme="1"/>
        <rFont val="Calibri"/>
        <family val="2"/>
        <scheme val="minor"/>
      </rPr>
      <t>Acciones judiciales que perjudiquen el proyecto.</t>
    </r>
  </si>
  <si>
    <r>
      <rPr>
        <b/>
        <sz val="11"/>
        <color theme="1"/>
        <rFont val="Calibri"/>
        <family val="2"/>
        <scheme val="minor"/>
      </rPr>
      <t xml:space="preserve">PF. </t>
    </r>
    <r>
      <rPr>
        <sz val="11"/>
        <color theme="1"/>
        <rFont val="Calibri"/>
        <family val="2"/>
        <scheme val="minor"/>
      </rPr>
      <t>Cambio de gobernabilidad.</t>
    </r>
  </si>
  <si>
    <r>
      <rPr>
        <b/>
        <sz val="11"/>
        <color theme="1"/>
        <rFont val="Calibri"/>
        <family val="2"/>
        <scheme val="minor"/>
      </rPr>
      <t xml:space="preserve">PF. </t>
    </r>
    <r>
      <rPr>
        <sz val="11"/>
        <color theme="1"/>
        <rFont val="Calibri"/>
        <family val="2"/>
        <scheme val="minor"/>
      </rPr>
      <t>Cambios normatividad.</t>
    </r>
  </si>
  <si>
    <r>
      <rPr>
        <b/>
        <sz val="11"/>
        <color theme="1"/>
        <rFont val="Calibri"/>
        <family val="2"/>
        <scheme val="minor"/>
      </rPr>
      <t xml:space="preserve">PF. </t>
    </r>
    <r>
      <rPr>
        <sz val="11"/>
        <color theme="1"/>
        <rFont val="Calibri"/>
        <family val="2"/>
        <scheme val="minor"/>
      </rPr>
      <t>Cambios en los indicadores económicos y tasa de cambio.</t>
    </r>
  </si>
  <si>
    <r>
      <rPr>
        <b/>
        <sz val="11"/>
        <color theme="1"/>
        <rFont val="Calibri"/>
        <family val="2"/>
        <scheme val="minor"/>
      </rPr>
      <t xml:space="preserve">PF. </t>
    </r>
    <r>
      <rPr>
        <sz val="11"/>
        <color theme="1"/>
        <rFont val="Calibri"/>
        <family val="2"/>
        <scheme val="minor"/>
      </rPr>
      <t>Simultaneidad de ejecución de proyectos de infraestructura en la ciudad.</t>
    </r>
  </si>
  <si>
    <r>
      <rPr>
        <b/>
        <sz val="11"/>
        <color theme="1"/>
        <rFont val="Calibri"/>
        <family val="2"/>
        <scheme val="minor"/>
      </rPr>
      <t xml:space="preserve">PF. </t>
    </r>
    <r>
      <rPr>
        <sz val="11"/>
        <color theme="1"/>
        <rFont val="Calibri"/>
        <family val="2"/>
        <scheme val="minor"/>
      </rPr>
      <t>Trámite de licencias</t>
    </r>
  </si>
  <si>
    <r>
      <rPr>
        <b/>
        <sz val="11"/>
        <color theme="1"/>
        <rFont val="Calibri"/>
        <family val="2"/>
        <scheme val="minor"/>
      </rPr>
      <t xml:space="preserve">PF. </t>
    </r>
    <r>
      <rPr>
        <sz val="11"/>
        <color theme="1"/>
        <rFont val="Calibri"/>
        <family val="2"/>
        <scheme val="minor"/>
      </rPr>
      <t>Hallazgos arqueológicos.</t>
    </r>
  </si>
  <si>
    <r>
      <rPr>
        <b/>
        <sz val="11"/>
        <color theme="1"/>
        <rFont val="Calibri"/>
        <family val="2"/>
        <scheme val="minor"/>
      </rPr>
      <t xml:space="preserve">PF. </t>
    </r>
    <r>
      <rPr>
        <sz val="11"/>
        <color theme="1"/>
        <rFont val="Calibri"/>
        <family val="2"/>
        <scheme val="minor"/>
      </rPr>
      <t>Retrasos en la ejecución de los convenios interinstitucionales.</t>
    </r>
  </si>
  <si>
    <r>
      <rPr>
        <b/>
        <sz val="11"/>
        <color theme="1"/>
        <rFont val="Calibri"/>
        <family val="2"/>
        <scheme val="minor"/>
      </rPr>
      <t xml:space="preserve">PF. </t>
    </r>
    <r>
      <rPr>
        <sz val="11"/>
        <color theme="1"/>
        <rFont val="Calibri"/>
        <family val="2"/>
        <scheme val="minor"/>
      </rPr>
      <t>Inseguridad de la ciudad</t>
    </r>
  </si>
  <si>
    <r>
      <rPr>
        <b/>
        <sz val="11"/>
        <color theme="1"/>
        <rFont val="Calibri"/>
        <family val="2"/>
        <scheme val="minor"/>
      </rPr>
      <t xml:space="preserve">PF. </t>
    </r>
    <r>
      <rPr>
        <sz val="11"/>
        <color theme="1"/>
        <rFont val="Calibri"/>
        <family val="2"/>
        <scheme val="minor"/>
      </rPr>
      <t>Oposición de la ciudadananía al proyecto</t>
    </r>
  </si>
  <si>
    <r>
      <rPr>
        <b/>
        <sz val="11"/>
        <color theme="1"/>
        <rFont val="Calibri"/>
        <family val="2"/>
        <scheme val="minor"/>
      </rPr>
      <t xml:space="preserve">PF. </t>
    </r>
    <r>
      <rPr>
        <sz val="11"/>
        <color theme="1"/>
        <rFont val="Calibri"/>
        <family val="2"/>
        <scheme val="minor"/>
      </rPr>
      <t>Inconvenientes en la cadena logística de abastecimiento a nivel mundial</t>
    </r>
  </si>
  <si>
    <r>
      <rPr>
        <b/>
        <sz val="11"/>
        <color theme="1"/>
        <rFont val="Calibri"/>
        <family val="2"/>
        <scheme val="minor"/>
      </rPr>
      <t xml:space="preserve">PF. </t>
    </r>
    <r>
      <rPr>
        <sz val="11"/>
        <color theme="1"/>
        <rFont val="Calibri"/>
        <family val="2"/>
        <scheme val="minor"/>
      </rPr>
      <t>Atentados terroristas</t>
    </r>
  </si>
  <si>
    <r>
      <rPr>
        <b/>
        <sz val="11"/>
        <color theme="1"/>
        <rFont val="Calibri"/>
        <family val="2"/>
        <scheme val="minor"/>
      </rPr>
      <t xml:space="preserve">PF. </t>
    </r>
    <r>
      <rPr>
        <sz val="11"/>
        <color theme="1"/>
        <rFont val="Calibri"/>
        <family val="2"/>
        <scheme val="minor"/>
      </rPr>
      <t>Posibles pandemias o epidemias</t>
    </r>
  </si>
  <si>
    <r>
      <rPr>
        <b/>
        <sz val="11"/>
        <color theme="1"/>
        <rFont val="Calibri"/>
        <family val="2"/>
        <scheme val="minor"/>
      </rPr>
      <t xml:space="preserve">PF. </t>
    </r>
    <r>
      <rPr>
        <sz val="11"/>
        <color theme="1"/>
        <rFont val="Calibri"/>
        <family val="2"/>
        <scheme val="minor"/>
      </rPr>
      <t>Motines, manifestaciones, paros</t>
    </r>
  </si>
  <si>
    <r>
      <rPr>
        <b/>
        <sz val="11"/>
        <color theme="1"/>
        <rFont val="Calibri"/>
        <family val="2"/>
        <scheme val="minor"/>
      </rPr>
      <t xml:space="preserve">PF. </t>
    </r>
    <r>
      <rPr>
        <sz val="11"/>
        <color theme="1"/>
        <rFont val="Calibri"/>
        <family val="2"/>
        <scheme val="minor"/>
      </rPr>
      <t>Factores climáticos o desastres naturales que afecten el proyecto</t>
    </r>
  </si>
  <si>
    <t>impacto reputacional y/o económico</t>
  </si>
  <si>
    <t>por la imposición de sanciones de tipo penal, fiscal, disciplinario y/o administrativo a la EMB por parte de la autoridades competentes,</t>
  </si>
  <si>
    <t>debido a acción u omisión en la supervisión de los contratos del proyecto haciendo uso del poder adecuando los informes de supervisión de los proyectos desviando el cumplimiento de la misión de la EMB para favorecer a un tercero o en beneficio particular.</t>
  </si>
  <si>
    <t>El supervisor asignado</t>
  </si>
  <si>
    <t>realiza la verificación del cumplimiento de las obligaciones pactadas, de los bienes y/o de los servicios recibidos en el momento de la entrega</t>
  </si>
  <si>
    <t>con el propósito de recibir únicamente productos o servicios que cumplan con las especificaciones técnicas establecidas en el contrato, en desarrollo de esta actividad se dejará como evidencia el Informe de Supervisión del periodo respectivo.  En caso de desviaciones por la no ejecución del control se realizará la revisión correspondiente, de no realizarse la revisión oportunamente el pago al contratista será retrasado generando posibles sobrecostos.</t>
  </si>
  <si>
    <t>GC-MN-003 Manual de Supervisión e Interventoría de la EMB</t>
  </si>
  <si>
    <t>Informe de supervisión</t>
  </si>
  <si>
    <t>No. de acciones judiciales con fallo en firme de actos de corrupción por la supervisión indebida de contratos</t>
  </si>
  <si>
    <t>(No. de informes avalados / No. De informes remitidos) * 100</t>
  </si>
  <si>
    <t>PF-RC-001</t>
  </si>
  <si>
    <r>
      <rPr>
        <b/>
        <sz val="11"/>
        <color theme="1"/>
        <rFont val="Calibri"/>
        <family val="2"/>
        <scheme val="minor"/>
      </rPr>
      <t xml:space="preserve">GA. </t>
    </r>
    <r>
      <rPr>
        <sz val="11"/>
        <color theme="1"/>
        <rFont val="Calibri"/>
        <family val="2"/>
        <scheme val="minor"/>
      </rPr>
      <t>Información incompleta  o tardía por parte de las áreas que intervienen en los proyectos en las fases de estructuración y de ejecución, para dar respuesta a requerimientos.</t>
    </r>
  </si>
  <si>
    <r>
      <rPr>
        <b/>
        <sz val="11"/>
        <color theme="1"/>
        <rFont val="Calibri"/>
        <family val="2"/>
        <scheme val="minor"/>
      </rPr>
      <t xml:space="preserve">GA. </t>
    </r>
    <r>
      <rPr>
        <sz val="11"/>
        <color theme="1"/>
        <rFont val="Calibri"/>
        <family val="2"/>
        <scheme val="minor"/>
      </rPr>
      <t>Falencias en la comunicación por parte de las áreas que intervienen en los proyectos</t>
    </r>
  </si>
  <si>
    <r>
      <rPr>
        <b/>
        <sz val="11"/>
        <color theme="1"/>
        <rFont val="Calibri"/>
        <family val="2"/>
        <scheme val="minor"/>
      </rPr>
      <t xml:space="preserve">GA. </t>
    </r>
    <r>
      <rPr>
        <sz val="11"/>
        <color theme="1"/>
        <rFont val="Calibri"/>
        <family val="2"/>
        <scheme val="minor"/>
      </rPr>
      <t>Insuficiencia de personal para atender las actividades del componente social</t>
    </r>
  </si>
  <si>
    <r>
      <rPr>
        <b/>
        <sz val="11"/>
        <color theme="1"/>
        <rFont val="Calibri"/>
        <family val="2"/>
        <scheme val="minor"/>
      </rPr>
      <t xml:space="preserve">GA. </t>
    </r>
    <r>
      <rPr>
        <sz val="11"/>
        <color theme="1"/>
        <rFont val="Calibri"/>
        <family val="2"/>
        <scheme val="minor"/>
      </rPr>
      <t>Herramienta de consulta de normatividad vigente.</t>
    </r>
  </si>
  <si>
    <r>
      <rPr>
        <b/>
        <sz val="11"/>
        <color theme="1"/>
        <rFont val="Calibri"/>
        <family val="2"/>
        <scheme val="minor"/>
      </rPr>
      <t xml:space="preserve">GA. </t>
    </r>
    <r>
      <rPr>
        <sz val="11"/>
        <color theme="1"/>
        <rFont val="Calibri"/>
        <family val="2"/>
        <scheme val="minor"/>
      </rPr>
      <t xml:space="preserve">Equipo capacitado con conocimiento y experiencia </t>
    </r>
  </si>
  <si>
    <r>
      <rPr>
        <b/>
        <sz val="11"/>
        <color theme="1"/>
        <rFont val="Calibri"/>
        <family val="2"/>
        <scheme val="minor"/>
      </rPr>
      <t xml:space="preserve">GA. </t>
    </r>
    <r>
      <rPr>
        <sz val="11"/>
        <color theme="1"/>
        <rFont val="Calibri"/>
        <family val="2"/>
        <scheme val="minor"/>
      </rPr>
      <t>Dentro de la ejecución de los procesos se tiene conciencia de la responsabilidad del cumplimiento en el marco de la normatividad vigente y las salvaguardas ambientales y sociales ante los entes externos</t>
    </r>
  </si>
  <si>
    <r>
      <rPr>
        <b/>
        <sz val="11"/>
        <color theme="1"/>
        <rFont val="Calibri"/>
        <family val="2"/>
        <scheme val="minor"/>
      </rPr>
      <t xml:space="preserve">GA. </t>
    </r>
    <r>
      <rPr>
        <sz val="11"/>
        <color theme="1"/>
        <rFont val="Calibri"/>
        <family val="2"/>
        <scheme val="minor"/>
      </rPr>
      <t>Comunicación asertiva con las autoridades sociales y ambientales, Entidades Multilaterales y la Unidad Móvil Urbana Sostenible (UMUS)</t>
    </r>
  </si>
  <si>
    <r>
      <rPr>
        <b/>
        <sz val="11"/>
        <color theme="1"/>
        <rFont val="Calibri"/>
        <family val="2"/>
        <scheme val="minor"/>
      </rPr>
      <t xml:space="preserve">GA. </t>
    </r>
    <r>
      <rPr>
        <sz val="11"/>
        <color theme="1"/>
        <rFont val="Calibri"/>
        <family val="2"/>
        <scheme val="minor"/>
      </rPr>
      <t xml:space="preserve">Transparencia en la información del proyecto  </t>
    </r>
  </si>
  <si>
    <r>
      <rPr>
        <b/>
        <sz val="11"/>
        <color theme="1"/>
        <rFont val="Calibri"/>
        <family val="2"/>
        <scheme val="minor"/>
      </rPr>
      <t xml:space="preserve">GA. </t>
    </r>
    <r>
      <rPr>
        <sz val="11"/>
        <color theme="1"/>
        <rFont val="Calibri"/>
        <family val="2"/>
        <scheme val="minor"/>
      </rPr>
      <t>Existencia de normatividad y lineamientos ambientales y de SST que guían una adecuada gestión.</t>
    </r>
  </si>
  <si>
    <r>
      <rPr>
        <b/>
        <sz val="11"/>
        <color theme="1"/>
        <rFont val="Calibri"/>
        <family val="2"/>
        <scheme val="minor"/>
      </rPr>
      <t xml:space="preserve">GA. </t>
    </r>
    <r>
      <rPr>
        <sz val="11"/>
        <color theme="1"/>
        <rFont val="Calibri"/>
        <family val="2"/>
        <scheme val="minor"/>
      </rPr>
      <t>Apoyo de la Banca Multilateral para la implementación de las salvaguardas a través de capacitaciones.</t>
    </r>
  </si>
  <si>
    <r>
      <rPr>
        <b/>
        <sz val="11"/>
        <color theme="1"/>
        <rFont val="Calibri"/>
        <family val="2"/>
        <scheme val="minor"/>
      </rPr>
      <t xml:space="preserve">GA. </t>
    </r>
    <r>
      <rPr>
        <sz val="11"/>
        <color theme="1"/>
        <rFont val="Calibri"/>
        <family val="2"/>
        <scheme val="minor"/>
      </rPr>
      <t xml:space="preserve">Expectativas de la ciudadania por el proyecto de infraestructura que permitirá mejorar el tema de la movilidad en Bogotá </t>
    </r>
  </si>
  <si>
    <r>
      <rPr>
        <b/>
        <sz val="11"/>
        <color theme="1"/>
        <rFont val="Calibri"/>
        <family val="2"/>
        <scheme val="minor"/>
      </rPr>
      <t xml:space="preserve">GA. </t>
    </r>
    <r>
      <rPr>
        <sz val="11"/>
        <color theme="1"/>
        <rFont val="Calibri"/>
        <family val="2"/>
        <scheme val="minor"/>
      </rPr>
      <t>Adecuada articulación interinstitucional</t>
    </r>
  </si>
  <si>
    <r>
      <rPr>
        <b/>
        <sz val="11"/>
        <color theme="1"/>
        <rFont val="Calibri"/>
        <family val="2"/>
        <scheme val="minor"/>
      </rPr>
      <t xml:space="preserve">GA. </t>
    </r>
    <r>
      <rPr>
        <sz val="11"/>
        <color theme="1"/>
        <rFont val="Calibri"/>
        <family val="2"/>
        <scheme val="minor"/>
      </rPr>
      <t>Falta de unidad de criterio por parte de los Especialistas de los organismos multilaterales para la entrega de productos.</t>
    </r>
  </si>
  <si>
    <r>
      <rPr>
        <b/>
        <sz val="11"/>
        <color theme="1"/>
        <rFont val="Calibri"/>
        <family val="2"/>
        <scheme val="minor"/>
      </rPr>
      <t xml:space="preserve">GA. </t>
    </r>
    <r>
      <rPr>
        <sz val="11"/>
        <color theme="1"/>
        <rFont val="Calibri"/>
        <family val="2"/>
        <scheme val="minor"/>
      </rPr>
      <t>Cambios normativos que afecten la ejecución del proceso.</t>
    </r>
  </si>
  <si>
    <r>
      <rPr>
        <b/>
        <sz val="11"/>
        <color theme="1"/>
        <rFont val="Calibri"/>
        <family val="2"/>
        <scheme val="minor"/>
      </rPr>
      <t xml:space="preserve">GA. </t>
    </r>
    <r>
      <rPr>
        <sz val="11"/>
        <color theme="1"/>
        <rFont val="Calibri"/>
        <family val="2"/>
        <scheme val="minor"/>
      </rPr>
      <t>Cambios de gobernabilidad a nivel local y nacional</t>
    </r>
  </si>
  <si>
    <r>
      <rPr>
        <b/>
        <sz val="11"/>
        <color theme="1"/>
        <rFont val="Calibri"/>
        <family val="2"/>
        <scheme val="minor"/>
      </rPr>
      <t xml:space="preserve">GA. </t>
    </r>
    <r>
      <rPr>
        <sz val="11"/>
        <color theme="1"/>
        <rFont val="Calibri"/>
        <family val="2"/>
        <scheme val="minor"/>
      </rPr>
      <t>Reporte inoportuno de información de la gestión social, ambiental y de SST por parte de los diferentes actores en el marco de la ejecución de los proyectos.</t>
    </r>
  </si>
  <si>
    <r>
      <rPr>
        <b/>
        <sz val="11"/>
        <color theme="1"/>
        <rFont val="Calibri"/>
        <family val="2"/>
        <scheme val="minor"/>
      </rPr>
      <t xml:space="preserve">GA. </t>
    </r>
    <r>
      <rPr>
        <sz val="11"/>
        <color theme="1"/>
        <rFont val="Calibri"/>
        <family val="2"/>
        <scheme val="minor"/>
      </rPr>
      <t xml:space="preserve">Campañas desinformativas por contradictores del proyecto en las áreas de influencia directa e indirecta </t>
    </r>
  </si>
  <si>
    <r>
      <rPr>
        <b/>
        <sz val="11"/>
        <color theme="1"/>
        <rFont val="Calibri"/>
        <family val="2"/>
        <scheme val="minor"/>
      </rPr>
      <t xml:space="preserve">GA. </t>
    </r>
    <r>
      <rPr>
        <sz val="11"/>
        <color theme="1"/>
        <rFont val="Calibri"/>
        <family val="2"/>
        <scheme val="minor"/>
      </rPr>
      <t>Situaciones de conflictividad social que incidan en el avance de las obras</t>
    </r>
  </si>
  <si>
    <t xml:space="preserve">impacto reputacional </t>
  </si>
  <si>
    <r>
      <rPr>
        <b/>
        <sz val="11"/>
        <color theme="1"/>
        <rFont val="Calibri"/>
        <family val="2"/>
        <scheme val="minor"/>
      </rPr>
      <t xml:space="preserve">AP. </t>
    </r>
    <r>
      <rPr>
        <sz val="11"/>
        <color theme="1"/>
        <rFont val="Calibri"/>
        <family val="2"/>
        <scheme val="minor"/>
      </rPr>
      <t>Demora en los trámites internos administrativos relacionados con el proceso de adquisición y/o gestión predial.</t>
    </r>
  </si>
  <si>
    <r>
      <rPr>
        <b/>
        <sz val="11"/>
        <color theme="1"/>
        <rFont val="Calibri"/>
        <family val="2"/>
        <scheme val="minor"/>
      </rPr>
      <t xml:space="preserve">AP. </t>
    </r>
    <r>
      <rPr>
        <sz val="11"/>
        <color theme="1"/>
        <rFont val="Calibri"/>
        <family val="2"/>
        <scheme val="minor"/>
      </rPr>
      <t>Cambios en la definición y/o intervención de los predios a adquirir (antejardines Cl 72)</t>
    </r>
  </si>
  <si>
    <r>
      <rPr>
        <b/>
        <sz val="11"/>
        <color theme="1"/>
        <rFont val="Calibri"/>
        <family val="2"/>
        <scheme val="minor"/>
      </rPr>
      <t xml:space="preserve">AP. </t>
    </r>
    <r>
      <rPr>
        <sz val="11"/>
        <color theme="1"/>
        <rFont val="Calibri"/>
        <family val="2"/>
        <scheme val="minor"/>
      </rPr>
      <t>Falta de sistemas de información unificados que puedan generar fallas en los mecanismos de seguridad de la información predial de la EMB</t>
    </r>
  </si>
  <si>
    <r>
      <rPr>
        <b/>
        <sz val="11"/>
        <color theme="1"/>
        <rFont val="Calibri"/>
        <family val="2"/>
        <scheme val="minor"/>
      </rPr>
      <t xml:space="preserve">AP. </t>
    </r>
    <r>
      <rPr>
        <sz val="11"/>
        <color theme="1"/>
        <rFont val="Calibri"/>
        <family val="2"/>
        <scheme val="minor"/>
      </rPr>
      <t>Demora en la entrega de la información de la gestión predial para actualización de los expedientes (información del reconocimiento de compensaciones)</t>
    </r>
  </si>
  <si>
    <r>
      <rPr>
        <b/>
        <sz val="11"/>
        <color theme="1"/>
        <rFont val="Calibri"/>
        <family val="2"/>
        <scheme val="minor"/>
      </rPr>
      <t xml:space="preserve">AP. </t>
    </r>
    <r>
      <rPr>
        <sz val="11"/>
        <color theme="1"/>
        <rFont val="Calibri"/>
        <family val="2"/>
        <scheme val="minor"/>
      </rPr>
      <t>Interdisciplinariedad y conocimiento del equipo de adquisición predial y reasentamiento del proyecto</t>
    </r>
  </si>
  <si>
    <r>
      <rPr>
        <b/>
        <sz val="11"/>
        <color theme="1"/>
        <rFont val="Calibri"/>
        <family val="2"/>
        <scheme val="minor"/>
      </rPr>
      <t xml:space="preserve">AP. </t>
    </r>
    <r>
      <rPr>
        <sz val="11"/>
        <color theme="1"/>
        <rFont val="Calibri"/>
        <family val="2"/>
        <scheme val="minor"/>
      </rPr>
      <t xml:space="preserve">Acompañamiento social integral a las unidades sociales, dándole celeridad al proceso de adquisición predial </t>
    </r>
  </si>
  <si>
    <r>
      <rPr>
        <b/>
        <sz val="11"/>
        <color theme="1"/>
        <rFont val="Calibri"/>
        <family val="2"/>
        <scheme val="minor"/>
      </rPr>
      <t xml:space="preserve">AP. </t>
    </r>
    <r>
      <rPr>
        <sz val="11"/>
        <color theme="1"/>
        <rFont val="Calibri"/>
        <family val="2"/>
        <scheme val="minor"/>
      </rPr>
      <t>Herramientas ofimáticas de seguimiento y control a las actividades prediales de los proyectos.</t>
    </r>
  </si>
  <si>
    <r>
      <rPr>
        <b/>
        <sz val="11"/>
        <color theme="1"/>
        <rFont val="Calibri"/>
        <family val="2"/>
        <scheme val="minor"/>
      </rPr>
      <t xml:space="preserve">AP. </t>
    </r>
    <r>
      <rPr>
        <sz val="11"/>
        <color theme="1"/>
        <rFont val="Calibri"/>
        <family val="2"/>
        <scheme val="minor"/>
      </rPr>
      <t>Gestión documental física y electrónica acorde con los instrumentos archivísticos adecuados a la normatividad vigente.</t>
    </r>
  </si>
  <si>
    <r>
      <rPr>
        <b/>
        <sz val="11"/>
        <color theme="1"/>
        <rFont val="Calibri"/>
        <family val="2"/>
        <scheme val="minor"/>
      </rPr>
      <t xml:space="preserve">AP. </t>
    </r>
    <r>
      <rPr>
        <sz val="11"/>
        <color theme="1"/>
        <rFont val="Calibri"/>
        <family val="2"/>
        <scheme val="minor"/>
      </rPr>
      <t xml:space="preserve">Instrumentos normativos garantes y de salvaguardas sociales </t>
    </r>
  </si>
  <si>
    <r>
      <rPr>
        <b/>
        <sz val="11"/>
        <color theme="1"/>
        <rFont val="Calibri"/>
        <family val="2"/>
        <scheme val="minor"/>
      </rPr>
      <t xml:space="preserve">AP. </t>
    </r>
    <r>
      <rPr>
        <sz val="11"/>
        <color theme="1"/>
        <rFont val="Calibri"/>
        <family val="2"/>
        <scheme val="minor"/>
      </rPr>
      <t>Convenios interinstitucionales para facilitar la gestión socio predial</t>
    </r>
  </si>
  <si>
    <r>
      <rPr>
        <b/>
        <sz val="11"/>
        <color theme="1"/>
        <rFont val="Calibri"/>
        <family val="2"/>
        <scheme val="minor"/>
      </rPr>
      <t xml:space="preserve">AP. </t>
    </r>
    <r>
      <rPr>
        <sz val="11"/>
        <color theme="1"/>
        <rFont val="Calibri"/>
        <family val="2"/>
        <scheme val="minor"/>
      </rPr>
      <t xml:space="preserve">Normativa nacional e internacional que soporta la gestión socio-predial </t>
    </r>
  </si>
  <si>
    <r>
      <rPr>
        <b/>
        <sz val="11"/>
        <color theme="1"/>
        <rFont val="Calibri"/>
        <family val="2"/>
        <scheme val="minor"/>
      </rPr>
      <t xml:space="preserve">AP. </t>
    </r>
    <r>
      <rPr>
        <sz val="11"/>
        <color theme="1"/>
        <rFont val="Calibri"/>
        <family val="2"/>
        <scheme val="minor"/>
      </rPr>
      <t xml:space="preserve">Expectativas de la ciudadania por el proyecto de infraestructura que permitirá mejorar el tema de la movilidad en Bogotá </t>
    </r>
  </si>
  <si>
    <r>
      <rPr>
        <b/>
        <sz val="11"/>
        <color theme="1"/>
        <rFont val="Calibri"/>
        <family val="2"/>
        <scheme val="minor"/>
      </rPr>
      <t xml:space="preserve">AP. </t>
    </r>
    <r>
      <rPr>
        <sz val="11"/>
        <color theme="1"/>
        <rFont val="Calibri"/>
        <family val="2"/>
        <scheme val="minor"/>
      </rPr>
      <t xml:space="preserve">Adecuada articulación interinstitucional </t>
    </r>
  </si>
  <si>
    <r>
      <rPr>
        <b/>
        <sz val="11"/>
        <color theme="1"/>
        <rFont val="Calibri"/>
        <family val="2"/>
        <scheme val="minor"/>
      </rPr>
      <t xml:space="preserve">AP. </t>
    </r>
    <r>
      <rPr>
        <sz val="11"/>
        <color theme="1"/>
        <rFont val="Calibri"/>
        <family val="2"/>
        <scheme val="minor"/>
      </rPr>
      <t>Reconocimiento de buenas prácticas en el proceso de gestión socio predial</t>
    </r>
  </si>
  <si>
    <r>
      <rPr>
        <b/>
        <sz val="11"/>
        <color theme="1"/>
        <rFont val="Calibri"/>
        <family val="2"/>
        <scheme val="minor"/>
      </rPr>
      <t xml:space="preserve">AP. </t>
    </r>
    <r>
      <rPr>
        <sz val="11"/>
        <color theme="1"/>
        <rFont val="Calibri"/>
        <family val="2"/>
        <scheme val="minor"/>
      </rPr>
      <t xml:space="preserve">Reconocimiento de  canales de comunicación adecuados y efectivos sobre la gestión social y el proceso de reasentamientos de los propietarios y ocupantes de los predios </t>
    </r>
  </si>
  <si>
    <r>
      <rPr>
        <b/>
        <sz val="11"/>
        <color theme="1"/>
        <rFont val="Calibri"/>
        <family val="2"/>
        <scheme val="minor"/>
      </rPr>
      <t xml:space="preserve">AP. </t>
    </r>
    <r>
      <rPr>
        <sz val="11"/>
        <color theme="1"/>
        <rFont val="Calibri"/>
        <family val="2"/>
        <scheme val="minor"/>
      </rPr>
      <t>Unidades sociales que obstaculicen el proceso de adquisición predial</t>
    </r>
  </si>
  <si>
    <r>
      <rPr>
        <b/>
        <sz val="11"/>
        <color theme="1"/>
        <rFont val="Calibri"/>
        <family val="2"/>
        <scheme val="minor"/>
      </rPr>
      <t xml:space="preserve">AP. </t>
    </r>
    <r>
      <rPr>
        <sz val="11"/>
        <color theme="1"/>
        <rFont val="Calibri"/>
        <family val="2"/>
        <scheme val="minor"/>
      </rPr>
      <t>Condiciones sociales y jurídicas que impidan concretar la adquisición predial en un contrato de compraventa.</t>
    </r>
  </si>
  <si>
    <r>
      <rPr>
        <b/>
        <sz val="11"/>
        <color theme="1"/>
        <rFont val="Calibri"/>
        <family val="2"/>
        <scheme val="minor"/>
      </rPr>
      <t xml:space="preserve">AP. </t>
    </r>
    <r>
      <rPr>
        <sz val="11"/>
        <color theme="1"/>
        <rFont val="Calibri"/>
        <family val="2"/>
        <scheme val="minor"/>
      </rPr>
      <t>Invasión por parte de un tercero de un inmueble o predio a cargo de la Empresa Metro de Bogotá S.A.</t>
    </r>
  </si>
  <si>
    <r>
      <rPr>
        <b/>
        <sz val="11"/>
        <color theme="1"/>
        <rFont val="Calibri"/>
        <family val="2"/>
        <scheme val="minor"/>
      </rPr>
      <t xml:space="preserve">AP. </t>
    </r>
    <r>
      <rPr>
        <sz val="11"/>
        <color theme="1"/>
        <rFont val="Calibri"/>
        <family val="2"/>
        <scheme val="minor"/>
      </rPr>
      <t>Demora en la entrega o entrega incompleta de los documentos necesarios para la tasación de indemnizaciones (Lucro Cesante y Daño Emergente) por parte de las unidades sociales.</t>
    </r>
  </si>
  <si>
    <r>
      <rPr>
        <b/>
        <sz val="11"/>
        <color theme="1"/>
        <rFont val="Calibri"/>
        <family val="2"/>
        <scheme val="minor"/>
      </rPr>
      <t xml:space="preserve">AP. </t>
    </r>
    <r>
      <rPr>
        <sz val="11"/>
        <color theme="1"/>
        <rFont val="Calibri"/>
        <family val="2"/>
        <scheme val="minor"/>
      </rPr>
      <t>Los propietarios no permiten el acceso a sus inmuebles para realizar el levantamiento de los insumos técnicos.</t>
    </r>
  </si>
  <si>
    <r>
      <rPr>
        <b/>
        <sz val="11"/>
        <color theme="1"/>
        <rFont val="Calibri"/>
        <family val="2"/>
        <scheme val="minor"/>
      </rPr>
      <t xml:space="preserve">AP. </t>
    </r>
    <r>
      <rPr>
        <sz val="11"/>
        <color theme="1"/>
        <rFont val="Calibri"/>
        <family val="2"/>
        <scheme val="minor"/>
      </rPr>
      <t xml:space="preserve">Campañas desinformativas por contradictores del proyecto en las áreas de influencia directa e indirecta </t>
    </r>
  </si>
  <si>
    <t>1. Diseñar y ejecutar, en los tiempos y pre Subgerencia de Gestión Predialuestos acordados, la construcción del proyecto para poner en marcha la operación y la explotación de la PLMB, articulada con el SITP y la movilidad regional.</t>
  </si>
  <si>
    <t>debido a que por acción u omisión al efectuar giros y/o pagos haciendo uso del poder para incluir gastos de la caja menor de la  Subgerencia de Gestión Predial inexistentes desviando los recursos de la empresa para beneficio propio o de un tercero</t>
  </si>
  <si>
    <t>impacto reputacional  y/o económico</t>
  </si>
  <si>
    <t xml:space="preserve">por la imposición de sanciones de tipo penal, fiscal, disciplinario y/o administrativo a la EMB por parte de la autoridades competentes, </t>
  </si>
  <si>
    <t>debido a acción u omisión en el cálculo de los reconocimientos económicos haciendo uso del poder para manipularlos desviando el cumplimiento de sus funciones pagando un mayor valor de compensaciones para favorecer a un tercero o en beneficio particular.</t>
  </si>
  <si>
    <t>AP-C11</t>
  </si>
  <si>
    <t>Los responsables de la gestión documental socio - predial</t>
  </si>
  <si>
    <t>elaboran y actualizan el FUID de acuerdo con lo establecido en el instructivo GD-IN-006 Instructivo para el diligenciamiento del Formato Único de Inventario Documental con la relación de los expedientes producidos y en custodia de la dependencia,</t>
  </si>
  <si>
    <t xml:space="preserve">cada vez que se realiza un traslado documental, dejando como evidencia el GD-FR-015 Formato Único Inventario Documental, con el fin de mantener actualizado el inventario documental de los expedientes. En caso que se presenten desviaciones porque no exista el formato o éste no haya sido actualizado, se procederá a realizar el inventario manual y correspondiente diligenciamiento del formato para contar con el FUID del expediente. </t>
  </si>
  <si>
    <t>realiza arqueo sorpresivo a la caja menor</t>
  </si>
  <si>
    <t>con el fin de verificar que los soportes de los gastos realizados y el efectivo correspondan al valor total autorizado en la apertura de la caja, dejando como evidencia el formato de arqueo. En caso que se presenten faltantes o alguna irregularidad se dará inicio a las investigaciones correspondientes.</t>
  </si>
  <si>
    <t xml:space="preserve">El profesional encargado de la caja menor, el contador y tesorero </t>
  </si>
  <si>
    <t xml:space="preserve">realizan la verificación de las operaciones efectuadas con recursos de caja menor </t>
  </si>
  <si>
    <t>de manera mensual, con el fin de constatar que las operaciones de la caja coincidan con los soportes entregados dejando como evidencia la conciliación bancaria. En caso que se presenten faltantes o alguna irregularidad se dará inicio a las investigaciones correspondientes.</t>
  </si>
  <si>
    <t>El subgerente de la Subgerencia de Gestión Predial</t>
  </si>
  <si>
    <t>GD-IN-006 Instructivo para el diligenciamiento del Formato Único de Inventario Documental</t>
  </si>
  <si>
    <t>GD-FR-015 Formato Único Inventario Documental</t>
  </si>
  <si>
    <t>RF-PR-001 Procedimiento Caja Menor</t>
  </si>
  <si>
    <t>RF-FR-005 Formato Arqueo de Caja Menor</t>
  </si>
  <si>
    <t>GF-SGC-PR-003 Procedimiento para el cierre contable</t>
  </si>
  <si>
    <t>GR-FR-008 Conciliación Bancaria</t>
  </si>
  <si>
    <t>(No. de FUID actualizados en el período / No. de expedientes que requirieron actualización en el periodo) *100</t>
  </si>
  <si>
    <t>No. de hurtos realizados a la caja menor</t>
  </si>
  <si>
    <t>(No. de arqueos de caja menor realizados / No. de arqueos de caja menor programados) * 100</t>
  </si>
  <si>
    <t>(No. de conciliaciones bancarias realizados / No. de conciliaciones bancarias programadas) * 100</t>
  </si>
  <si>
    <t>No. de acciones judiciales con fallo en firme de actos de corrupción por un indebido reconocimiento de compensaciones a las unidades sociales o económicas</t>
  </si>
  <si>
    <t>Asistir a 2 capacitaciones relacionadas con temas de corrupción</t>
  </si>
  <si>
    <t>AP-RC-001</t>
  </si>
  <si>
    <t>AP-RC-002</t>
  </si>
  <si>
    <r>
      <rPr>
        <b/>
        <sz val="11"/>
        <color theme="1"/>
        <rFont val="Calibri"/>
        <family val="2"/>
        <scheme val="minor"/>
      </rPr>
      <t xml:space="preserve">GL. </t>
    </r>
    <r>
      <rPr>
        <sz val="11"/>
        <color theme="1"/>
        <rFont val="Calibri"/>
        <family val="2"/>
        <scheme val="minor"/>
      </rPr>
      <t>Falta de comunicación asertiva entre las áreas de la EMB hacia la Gerencia Jurídica dado que dificulta las labores de la Gerencia.</t>
    </r>
  </si>
  <si>
    <r>
      <rPr>
        <b/>
        <sz val="11"/>
        <color theme="1"/>
        <rFont val="Calibri"/>
        <family val="2"/>
        <scheme val="minor"/>
      </rPr>
      <t xml:space="preserve">GL. </t>
    </r>
    <r>
      <rPr>
        <sz val="11"/>
        <color theme="1"/>
        <rFont val="Calibri"/>
        <family val="2"/>
        <scheme val="minor"/>
      </rPr>
      <t>Falta de comunicación o de trabajo en equipo al interior de Gerencia Jurídica</t>
    </r>
  </si>
  <si>
    <r>
      <rPr>
        <b/>
        <sz val="11"/>
        <color theme="1"/>
        <rFont val="Calibri"/>
        <family val="2"/>
        <scheme val="minor"/>
      </rPr>
      <t xml:space="preserve">GL. </t>
    </r>
    <r>
      <rPr>
        <sz val="11"/>
        <color theme="1"/>
        <rFont val="Calibri"/>
        <family val="2"/>
        <scheme val="minor"/>
      </rPr>
      <t>Escaso conocimiento en temas financieros por parte de los profesionales de la Gerencia Jurídica</t>
    </r>
  </si>
  <si>
    <r>
      <rPr>
        <b/>
        <sz val="11"/>
        <color theme="1"/>
        <rFont val="Calibri"/>
        <family val="2"/>
        <scheme val="minor"/>
      </rPr>
      <t xml:space="preserve">GL. </t>
    </r>
    <r>
      <rPr>
        <sz val="11"/>
        <color theme="1"/>
        <rFont val="Calibri"/>
        <family val="2"/>
        <scheme val="minor"/>
      </rPr>
      <t>Asignación de temas a cada profesional de acuerdo con el área de conocimiento.</t>
    </r>
  </si>
  <si>
    <r>
      <rPr>
        <b/>
        <sz val="11"/>
        <color theme="1"/>
        <rFont val="Calibri"/>
        <family val="2"/>
        <scheme val="minor"/>
      </rPr>
      <t xml:space="preserve">GL. </t>
    </r>
    <r>
      <rPr>
        <sz val="11"/>
        <color theme="1"/>
        <rFont val="Calibri"/>
        <family val="2"/>
        <scheme val="minor"/>
      </rPr>
      <t xml:space="preserve">Capacitaciones, actualizaciones y cumplimiento de los deberes legales y contractuales.  </t>
    </r>
  </si>
  <si>
    <r>
      <rPr>
        <b/>
        <sz val="11"/>
        <color theme="1"/>
        <rFont val="Calibri"/>
        <family val="2"/>
        <scheme val="minor"/>
      </rPr>
      <t xml:space="preserve">GL. </t>
    </r>
    <r>
      <rPr>
        <sz val="11"/>
        <color theme="1"/>
        <rFont val="Calibri"/>
        <family val="2"/>
        <scheme val="minor"/>
      </rPr>
      <t>Se cuenta con los documentos necesarios en el SIG que coadyuven con las tareas asignadas.</t>
    </r>
  </si>
  <si>
    <r>
      <rPr>
        <b/>
        <sz val="11"/>
        <color theme="1"/>
        <rFont val="Calibri"/>
        <family val="2"/>
        <scheme val="minor"/>
      </rPr>
      <t xml:space="preserve">GL. </t>
    </r>
    <r>
      <rPr>
        <sz val="11"/>
        <color theme="1"/>
        <rFont val="Calibri"/>
        <family val="2"/>
        <scheme val="minor"/>
      </rPr>
      <t>Experiencia y conocimiento de los profesionales de la Gerencia Jurídica</t>
    </r>
  </si>
  <si>
    <r>
      <rPr>
        <b/>
        <sz val="11"/>
        <color theme="1"/>
        <rFont val="Calibri"/>
        <family val="2"/>
        <scheme val="minor"/>
      </rPr>
      <t xml:space="preserve">GL. </t>
    </r>
    <r>
      <rPr>
        <sz val="11"/>
        <color theme="1"/>
        <rFont val="Calibri"/>
        <family val="2"/>
        <scheme val="minor"/>
      </rPr>
      <t xml:space="preserve">Línea clara de las directrices de la Administración Distrital </t>
    </r>
  </si>
  <si>
    <r>
      <rPr>
        <b/>
        <sz val="11"/>
        <color theme="1"/>
        <rFont val="Calibri"/>
        <family val="2"/>
        <scheme val="minor"/>
      </rPr>
      <t xml:space="preserve">GL. </t>
    </r>
    <r>
      <rPr>
        <sz val="11"/>
        <color theme="1"/>
        <rFont val="Calibri"/>
        <family val="2"/>
        <scheme val="minor"/>
      </rPr>
      <t xml:space="preserve">Amplia oferta en capacitaciones. </t>
    </r>
  </si>
  <si>
    <r>
      <rPr>
        <b/>
        <sz val="11"/>
        <color theme="1"/>
        <rFont val="Calibri"/>
        <family val="2"/>
        <scheme val="minor"/>
      </rPr>
      <t xml:space="preserve">GL. </t>
    </r>
    <r>
      <rPr>
        <sz val="11"/>
        <color theme="1"/>
        <rFont val="Calibri"/>
        <family val="2"/>
        <scheme val="minor"/>
      </rPr>
      <t>Organismos internacionales garantes del proceso.</t>
    </r>
  </si>
  <si>
    <r>
      <rPr>
        <b/>
        <sz val="11"/>
        <color theme="1"/>
        <rFont val="Calibri"/>
        <family val="2"/>
        <scheme val="minor"/>
      </rPr>
      <t xml:space="preserve">GL. </t>
    </r>
    <r>
      <rPr>
        <sz val="11"/>
        <color theme="1"/>
        <rFont val="Calibri"/>
        <family val="2"/>
        <scheme val="minor"/>
      </rPr>
      <t xml:space="preserve">Fallos judiciales adversos a los intereses de la Entidad. </t>
    </r>
  </si>
  <si>
    <r>
      <rPr>
        <b/>
        <sz val="11"/>
        <color theme="1"/>
        <rFont val="Calibri"/>
        <family val="2"/>
        <scheme val="minor"/>
      </rPr>
      <t xml:space="preserve">GL. </t>
    </r>
    <r>
      <rPr>
        <sz val="11"/>
        <color theme="1"/>
        <rFont val="Calibri"/>
        <family val="2"/>
        <scheme val="minor"/>
      </rPr>
      <t>Cambio de normatividad y/o de directrices a nivel nacional o distrital.</t>
    </r>
  </si>
  <si>
    <r>
      <rPr>
        <b/>
        <sz val="11"/>
        <color theme="1"/>
        <rFont val="Calibri"/>
        <family val="2"/>
        <scheme val="minor"/>
      </rPr>
      <t xml:space="preserve">GL. </t>
    </r>
    <r>
      <rPr>
        <sz val="11"/>
        <color theme="1"/>
        <rFont val="Calibri"/>
        <family val="2"/>
        <scheme val="minor"/>
      </rPr>
      <t>Cambio de Gobierno</t>
    </r>
  </si>
  <si>
    <t>por la imposición de sanciones de tipo penal, fiscal, disciplinario y/o administrativo a la EMB por parte de las autoridades competentes</t>
  </si>
  <si>
    <t>debido a que por acción u omisión se use información con el fin de orientar el resultado de la  defensa judicial en contra de los intereses de la EMB, desviando el cumplimiento de sus funciones para favorecer a un tercero o en beneficio particular.</t>
  </si>
  <si>
    <t xml:space="preserve">El / Los abogados designados </t>
  </si>
  <si>
    <t>solicitan el análisis y aprobación de los documentos de la defensa judicial al Subgerente de defensa judicial y solución de controversias contractuales con el propósito de verificar que estén ajustados a la normatividad vigente.</t>
  </si>
  <si>
    <t xml:space="preserve">En caso que no se pueda contar con el aval del Subgerente de defensa judicial y solución de controversias contractuales se solicitará la aprobación  al Gerente Jurídico.
Este control se ejecuta cada vez que se requiera, dejando como evidencia la radicación de la respuesta o el correo electrónico con la aprobación. </t>
  </si>
  <si>
    <t>GL-PR-002 Procedimiento para acciones de tutela
GL-PR- 003 Procedimiento para el trámite de conciliaciones y mecanismos alternativos de solución de conflictos
GL-PR-004 Procedimiento para demandas contencioso administrativas, laborales y civiles.</t>
  </si>
  <si>
    <t>Radicación de la respuesta o correo electrónico con la aprobación</t>
  </si>
  <si>
    <t>No. de acciones (disciplinarias, penales o fiscales) con fallo en firme de actos de corrupción por la actuación indebida de los abogados en la defensa judicial de la EMB</t>
  </si>
  <si>
    <t>(No. aprobaciones a la documentación de la defensa judicial realizadas / No. de procesos que requieran defensa judicial) *100</t>
  </si>
  <si>
    <t>Capacitación al personal de la Gerencia Jurídica en temas de riesgos de corrupción</t>
  </si>
  <si>
    <t>GL-RC-001</t>
  </si>
  <si>
    <r>
      <rPr>
        <b/>
        <sz val="11"/>
        <color theme="1"/>
        <rFont val="Calibri"/>
        <family val="2"/>
        <scheme val="minor"/>
      </rPr>
      <t xml:space="preserve">GC. </t>
    </r>
    <r>
      <rPr>
        <sz val="11"/>
        <color theme="1"/>
        <rFont val="Calibri"/>
        <family val="2"/>
        <scheme val="minor"/>
      </rPr>
      <t xml:space="preserve">Imprecisiones en las especificaciones técnicas y financieras del servicio y/o bien requerido. </t>
    </r>
  </si>
  <si>
    <r>
      <rPr>
        <b/>
        <sz val="11"/>
        <color theme="1"/>
        <rFont val="Calibri"/>
        <family val="2"/>
        <scheme val="minor"/>
      </rPr>
      <t xml:space="preserve">GC. </t>
    </r>
    <r>
      <rPr>
        <sz val="11"/>
        <color theme="1"/>
        <rFont val="Calibri"/>
        <family val="2"/>
        <scheme val="minor"/>
      </rPr>
      <t>Deficiencia en la estructuración de los procesos de gestión contractual</t>
    </r>
  </si>
  <si>
    <r>
      <rPr>
        <b/>
        <sz val="11"/>
        <color theme="1"/>
        <rFont val="Calibri"/>
        <family val="2"/>
        <scheme val="minor"/>
      </rPr>
      <t xml:space="preserve">GC. </t>
    </r>
    <r>
      <rPr>
        <sz val="11"/>
        <color theme="1"/>
        <rFont val="Calibri"/>
        <family val="2"/>
        <scheme val="minor"/>
      </rPr>
      <t xml:space="preserve">Deficiencias en el diligenciamiento de los formatos de solicitud contractual (información y documentación incompleta o con falencias). </t>
    </r>
  </si>
  <si>
    <r>
      <rPr>
        <b/>
        <sz val="11"/>
        <color theme="1"/>
        <rFont val="Calibri"/>
        <family val="2"/>
        <scheme val="minor"/>
      </rPr>
      <t xml:space="preserve">GC. </t>
    </r>
    <r>
      <rPr>
        <sz val="11"/>
        <color theme="1"/>
        <rFont val="Calibri"/>
        <family val="2"/>
        <scheme val="minor"/>
      </rPr>
      <t>Actualización de normas relativas al proceso de contratación</t>
    </r>
  </si>
  <si>
    <r>
      <rPr>
        <b/>
        <sz val="11"/>
        <color theme="1"/>
        <rFont val="Calibri"/>
        <family val="2"/>
        <scheme val="minor"/>
      </rPr>
      <t xml:space="preserve">GC. </t>
    </r>
    <r>
      <rPr>
        <sz val="11"/>
        <color theme="1"/>
        <rFont val="Calibri"/>
        <family val="2"/>
        <scheme val="minor"/>
      </rPr>
      <t>Trámite del proceso contractual a través del SECOP o de la tienda virtual del estado colombiano, generando transparecia y publicidad de los mismos.</t>
    </r>
  </si>
  <si>
    <r>
      <rPr>
        <b/>
        <sz val="11"/>
        <color theme="1"/>
        <rFont val="Calibri"/>
        <family val="2"/>
        <scheme val="minor"/>
      </rPr>
      <t xml:space="preserve">GC. </t>
    </r>
    <r>
      <rPr>
        <sz val="11"/>
        <color theme="1"/>
        <rFont val="Calibri"/>
        <family val="2"/>
        <scheme val="minor"/>
      </rPr>
      <t>Implementación de los documentos que hacen parte del proceso de Gestión Contractual en el SIG</t>
    </r>
  </si>
  <si>
    <r>
      <rPr>
        <b/>
        <sz val="11"/>
        <color theme="1"/>
        <rFont val="Calibri"/>
        <family val="2"/>
        <scheme val="minor"/>
      </rPr>
      <t xml:space="preserve">GC. </t>
    </r>
    <r>
      <rPr>
        <sz val="11"/>
        <color theme="1"/>
        <rFont val="Calibri"/>
        <family val="2"/>
        <scheme val="minor"/>
      </rPr>
      <t>Seguimiento de las actividades de los procesos contracuales a través del Plan de Contratación</t>
    </r>
  </si>
  <si>
    <r>
      <rPr>
        <b/>
        <sz val="11"/>
        <color theme="1"/>
        <rFont val="Calibri"/>
        <family val="2"/>
        <scheme val="minor"/>
      </rPr>
      <t xml:space="preserve">GC. </t>
    </r>
    <r>
      <rPr>
        <sz val="11"/>
        <color theme="1"/>
        <rFont val="Calibri"/>
        <family val="2"/>
        <scheme val="minor"/>
      </rPr>
      <t>Asesoría y acompañamiento a las áreas por parte del equipo de trabajo de Gestión Contractual</t>
    </r>
  </si>
  <si>
    <r>
      <rPr>
        <b/>
        <sz val="11"/>
        <color theme="1"/>
        <rFont val="Calibri"/>
        <family val="2"/>
        <scheme val="minor"/>
      </rPr>
      <t xml:space="preserve">GC. </t>
    </r>
    <r>
      <rPr>
        <sz val="11"/>
        <color theme="1"/>
        <rFont val="Calibri"/>
        <family val="2"/>
        <scheme val="minor"/>
      </rPr>
      <t>Implementación de controles y revisiones para la modificación y seguimiento al Plan Anual de Adquisiciones PAA</t>
    </r>
  </si>
  <si>
    <r>
      <rPr>
        <b/>
        <sz val="11"/>
        <color theme="1"/>
        <rFont val="Calibri"/>
        <family val="2"/>
        <scheme val="minor"/>
      </rPr>
      <t xml:space="preserve">GC. </t>
    </r>
    <r>
      <rPr>
        <sz val="11"/>
        <color theme="1"/>
        <rFont val="Calibri"/>
        <family val="2"/>
        <scheme val="minor"/>
      </rPr>
      <t>Cambios normativos en materia de Gestión Contractual</t>
    </r>
  </si>
  <si>
    <r>
      <rPr>
        <b/>
        <sz val="11"/>
        <color theme="1"/>
        <rFont val="Calibri"/>
        <family val="2"/>
        <scheme val="minor"/>
      </rPr>
      <t xml:space="preserve">GC. </t>
    </r>
    <r>
      <rPr>
        <sz val="11"/>
        <color theme="1"/>
        <rFont val="Calibri"/>
        <family val="2"/>
        <scheme val="minor"/>
      </rPr>
      <t>Mejoras continuas al Portal Único de Contratación</t>
    </r>
  </si>
  <si>
    <r>
      <rPr>
        <b/>
        <sz val="11"/>
        <color theme="1"/>
        <rFont val="Calibri"/>
        <family val="2"/>
        <scheme val="minor"/>
      </rPr>
      <t xml:space="preserve">GC. </t>
    </r>
    <r>
      <rPr>
        <sz val="11"/>
        <color theme="1"/>
        <rFont val="Calibri"/>
        <family val="2"/>
        <scheme val="minor"/>
      </rPr>
      <t>Capacitaciones brindadas por Colombia Compra Eficiente</t>
    </r>
  </si>
  <si>
    <r>
      <rPr>
        <b/>
        <sz val="11"/>
        <color theme="1"/>
        <rFont val="Calibri"/>
        <family val="2"/>
        <scheme val="minor"/>
      </rPr>
      <t xml:space="preserve">GC. </t>
    </r>
    <r>
      <rPr>
        <sz val="11"/>
        <color theme="1"/>
        <rFont val="Calibri"/>
        <family val="2"/>
        <scheme val="minor"/>
      </rPr>
      <t>Lineamientos que impactan la Gestión Contractual (sentencias, conceptos, directrices, entre otros)</t>
    </r>
  </si>
  <si>
    <r>
      <rPr>
        <b/>
        <sz val="11"/>
        <color theme="1"/>
        <rFont val="Calibri"/>
        <family val="2"/>
        <scheme val="minor"/>
      </rPr>
      <t xml:space="preserve">GC. </t>
    </r>
    <r>
      <rPr>
        <sz val="11"/>
        <color theme="1"/>
        <rFont val="Calibri"/>
        <family val="2"/>
        <scheme val="minor"/>
      </rPr>
      <t xml:space="preserve">Problemas en la herramienta transaccional SECOP II </t>
    </r>
  </si>
  <si>
    <r>
      <rPr>
        <b/>
        <sz val="11"/>
        <color theme="1"/>
        <rFont val="Calibri"/>
        <family val="2"/>
        <scheme val="minor"/>
      </rPr>
      <t xml:space="preserve">GC. </t>
    </r>
    <r>
      <rPr>
        <sz val="11"/>
        <color theme="1"/>
        <rFont val="Calibri"/>
        <family val="2"/>
        <scheme val="minor"/>
      </rPr>
      <t>Falta de interés por parte de los proponentes</t>
    </r>
  </si>
  <si>
    <r>
      <rPr>
        <b/>
        <sz val="11"/>
        <color theme="1"/>
        <rFont val="Calibri"/>
        <family val="2"/>
        <scheme val="minor"/>
      </rPr>
      <t xml:space="preserve">GC. </t>
    </r>
    <r>
      <rPr>
        <sz val="11"/>
        <color theme="1"/>
        <rFont val="Calibri"/>
        <family val="2"/>
        <scheme val="minor"/>
      </rPr>
      <t>Demoras en el perfeccionamiento y/o legalización del proceso contractual</t>
    </r>
  </si>
  <si>
    <r>
      <rPr>
        <b/>
        <sz val="11"/>
        <color theme="1"/>
        <rFont val="Calibri"/>
        <family val="2"/>
        <scheme val="minor"/>
      </rPr>
      <t xml:space="preserve">GC. </t>
    </r>
    <r>
      <rPr>
        <sz val="11"/>
        <color theme="1"/>
        <rFont val="Calibri"/>
        <family val="2"/>
        <scheme val="minor"/>
      </rPr>
      <t>Cambios de gobierno</t>
    </r>
  </si>
  <si>
    <t>por acción u omisión al momento de estructurar los procesos de contración, haciendo uso del poder para orientar las condiciones de evaluación y requisitos habilitantes, desviando los recursos públicos con el fin favorecer a un tercero o en beneficio particular.</t>
  </si>
  <si>
    <t>El profesional designado de la Gerencia Jurídica o de la Gerencia Administrativa y de Abastecimiento según aplique,</t>
  </si>
  <si>
    <t>revisará que el contenido de los estudios previos haya sido elaborado cumpliendo con los requisitos legales y los lineamientos internos establecidos en la EMB,</t>
  </si>
  <si>
    <t>cada vez que se requiera, con el propósito de contribuir a que los procesos cumplan con lo establecido en la normatividad, dejando como evidencia correo electrónico, memorando o listados de asistencia de las mesas de trabajo que se requieran. En caso de desviación los procesos son revisados en una segunda instancia por el jefe inmediato del profesional designado, quien solicitaría la respectiva revisión, adicionalmente, los procesos de selección diferentes a PSP son también revisados por el Equipo Técnico Asesor de Asuntos Contractuales quienes pueden solicitar nueva revisión a los procesos.</t>
  </si>
  <si>
    <t>GD-PR-007 Procedimiento para la solicitud, préstamo y consulta de expedientes</t>
  </si>
  <si>
    <t>GC-PR-002 al 006, del 008-009, 011 y 012</t>
  </si>
  <si>
    <t>Correo electrónico, o memorando, o ayuda de memoria, o acta de reunión, o lista de asistencia, o convocatoria</t>
  </si>
  <si>
    <t>No. de acciones judiciales con fallo en firme de actos de corrupción por la orientación de procesos de contratación a uno o varios servidores de la Gerencia Jurídica y/o Gerecnia Administrativa y de Abastecimiento</t>
  </si>
  <si>
    <t>(No. de revisiones a estudios previos realizadas / No. de solicitudes de revisiones a estudios previos realizadas) * 100</t>
  </si>
  <si>
    <t>(No. Capacitaciones semestrales realizadas / 1 capacitación semestral )*100</t>
  </si>
  <si>
    <t>Capacitaciones y/o charlas en materia de Gestión Contractual</t>
  </si>
  <si>
    <t>GC-RC-001</t>
  </si>
  <si>
    <r>
      <rPr>
        <b/>
        <sz val="11"/>
        <color theme="1"/>
        <rFont val="Calibri"/>
        <family val="2"/>
        <scheme val="minor"/>
      </rPr>
      <t xml:space="preserve">GF. </t>
    </r>
    <r>
      <rPr>
        <sz val="11"/>
        <color theme="1"/>
        <rFont val="Calibri"/>
        <family val="2"/>
        <scheme val="minor"/>
      </rPr>
      <t>Desconocimiento de las políticas internas.</t>
    </r>
  </si>
  <si>
    <r>
      <rPr>
        <b/>
        <sz val="11"/>
        <color theme="1"/>
        <rFont val="Calibri"/>
        <family val="2"/>
        <scheme val="minor"/>
      </rPr>
      <t xml:space="preserve">GF. </t>
    </r>
    <r>
      <rPr>
        <sz val="11"/>
        <color theme="1"/>
        <rFont val="Calibri"/>
        <family val="2"/>
        <scheme val="minor"/>
      </rPr>
      <t>Errores en la planeación de las actividades.</t>
    </r>
  </si>
  <si>
    <r>
      <rPr>
        <b/>
        <sz val="11"/>
        <color theme="1"/>
        <rFont val="Calibri"/>
        <family val="2"/>
        <scheme val="minor"/>
      </rPr>
      <t xml:space="preserve">GF. </t>
    </r>
    <r>
      <rPr>
        <sz val="11"/>
        <color theme="1"/>
        <rFont val="Calibri"/>
        <family val="2"/>
        <scheme val="minor"/>
      </rPr>
      <t>Comunicación poco efectiva con otras áreas.</t>
    </r>
  </si>
  <si>
    <r>
      <rPr>
        <b/>
        <sz val="11"/>
        <color theme="1"/>
        <rFont val="Calibri"/>
        <family val="2"/>
        <scheme val="minor"/>
      </rPr>
      <t xml:space="preserve">GF. </t>
    </r>
    <r>
      <rPr>
        <sz val="11"/>
        <color theme="1"/>
        <rFont val="Calibri"/>
        <family val="2"/>
        <scheme val="minor"/>
      </rPr>
      <t>Solicitudes extemporáneas.</t>
    </r>
  </si>
  <si>
    <r>
      <rPr>
        <b/>
        <sz val="11"/>
        <color theme="1"/>
        <rFont val="Calibri"/>
        <family val="2"/>
        <scheme val="minor"/>
      </rPr>
      <t xml:space="preserve">GF. </t>
    </r>
    <r>
      <rPr>
        <sz val="11"/>
        <color theme="1"/>
        <rFont val="Calibri"/>
        <family val="2"/>
        <scheme val="minor"/>
      </rPr>
      <t>Reprocesos en la revisión de requisitos necesarios para ejecutar la causación y pago.</t>
    </r>
  </si>
  <si>
    <r>
      <rPr>
        <b/>
        <sz val="11"/>
        <color theme="1"/>
        <rFont val="Calibri"/>
        <family val="2"/>
        <scheme val="minor"/>
      </rPr>
      <t xml:space="preserve">GF. </t>
    </r>
    <r>
      <rPr>
        <sz val="11"/>
        <color theme="1"/>
        <rFont val="Calibri"/>
        <family val="2"/>
        <scheme val="minor"/>
      </rPr>
      <t>La tesorería no cuenta con las instalaciones adecuadas.</t>
    </r>
  </si>
  <si>
    <r>
      <rPr>
        <b/>
        <sz val="11"/>
        <color theme="1"/>
        <rFont val="Calibri"/>
        <family val="2"/>
        <scheme val="minor"/>
      </rPr>
      <t xml:space="preserve">GF. </t>
    </r>
    <r>
      <rPr>
        <sz val="11"/>
        <color theme="1"/>
        <rFont val="Calibri"/>
        <family val="2"/>
        <scheme val="minor"/>
      </rPr>
      <t>Incumplimiento de cronogramas</t>
    </r>
  </si>
  <si>
    <r>
      <rPr>
        <b/>
        <sz val="11"/>
        <color theme="1"/>
        <rFont val="Calibri"/>
        <family val="2"/>
        <scheme val="minor"/>
      </rPr>
      <t xml:space="preserve">GF. </t>
    </r>
    <r>
      <rPr>
        <sz val="11"/>
        <color theme="1"/>
        <rFont val="Calibri"/>
        <family val="2"/>
        <scheme val="minor"/>
      </rPr>
      <t>Fallas tecnológicas</t>
    </r>
  </si>
  <si>
    <r>
      <rPr>
        <b/>
        <sz val="11"/>
        <color theme="1"/>
        <rFont val="Calibri"/>
        <family val="2"/>
        <scheme val="minor"/>
      </rPr>
      <t xml:space="preserve">GF. </t>
    </r>
    <r>
      <rPr>
        <sz val="11"/>
        <color theme="1"/>
        <rFont val="Calibri"/>
        <family val="2"/>
        <scheme val="minor"/>
      </rPr>
      <t>Buena comunicación del equipo de trabajo</t>
    </r>
  </si>
  <si>
    <r>
      <rPr>
        <b/>
        <sz val="11"/>
        <color theme="1"/>
        <rFont val="Calibri"/>
        <family val="2"/>
        <scheme val="minor"/>
      </rPr>
      <t xml:space="preserve">GF. </t>
    </r>
    <r>
      <rPr>
        <sz val="11"/>
        <color theme="1"/>
        <rFont val="Calibri"/>
        <family val="2"/>
        <scheme val="minor"/>
      </rPr>
      <t>Trabajo en equipo</t>
    </r>
  </si>
  <si>
    <r>
      <rPr>
        <b/>
        <sz val="11"/>
        <color theme="1"/>
        <rFont val="Calibri"/>
        <family val="2"/>
        <scheme val="minor"/>
      </rPr>
      <t xml:space="preserve">GF. </t>
    </r>
    <r>
      <rPr>
        <sz val="11"/>
        <color theme="1"/>
        <rFont val="Calibri"/>
        <family val="2"/>
        <scheme val="minor"/>
      </rPr>
      <t>Personal capacitado</t>
    </r>
  </si>
  <si>
    <r>
      <rPr>
        <b/>
        <sz val="11"/>
        <color theme="1"/>
        <rFont val="Calibri"/>
        <family val="2"/>
        <scheme val="minor"/>
      </rPr>
      <t xml:space="preserve">GF. </t>
    </r>
    <r>
      <rPr>
        <sz val="11"/>
        <color theme="1"/>
        <rFont val="Calibri"/>
        <family val="2"/>
        <scheme val="minor"/>
      </rPr>
      <t>Herramienta tecnológica de Sistema de información financiera integral.</t>
    </r>
  </si>
  <si>
    <r>
      <rPr>
        <b/>
        <sz val="11"/>
        <color theme="1"/>
        <rFont val="Calibri"/>
        <family val="2"/>
        <scheme val="minor"/>
      </rPr>
      <t xml:space="preserve">GF. </t>
    </r>
    <r>
      <rPr>
        <sz val="11"/>
        <color theme="1"/>
        <rFont val="Calibri"/>
        <family val="2"/>
        <scheme val="minor"/>
      </rPr>
      <t>Documentación del SIG completa y adecuada para la ejecución de los procesos.</t>
    </r>
  </si>
  <si>
    <r>
      <rPr>
        <b/>
        <sz val="11"/>
        <color theme="1"/>
        <rFont val="Calibri"/>
        <family val="2"/>
        <scheme val="minor"/>
      </rPr>
      <t xml:space="preserve">GF. </t>
    </r>
    <r>
      <rPr>
        <sz val="11"/>
        <color theme="1"/>
        <rFont val="Calibri"/>
        <family val="2"/>
        <scheme val="minor"/>
      </rPr>
      <t>Contar con revisor fiscal y asesor tributario.</t>
    </r>
  </si>
  <si>
    <r>
      <rPr>
        <b/>
        <sz val="11"/>
        <color theme="1"/>
        <rFont val="Calibri"/>
        <family val="2"/>
        <scheme val="minor"/>
      </rPr>
      <t xml:space="preserve">GF. </t>
    </r>
    <r>
      <rPr>
        <sz val="11"/>
        <color theme="1"/>
        <rFont val="Calibri"/>
        <family val="2"/>
        <scheme val="minor"/>
      </rPr>
      <t>Normatividad aplicable para el proceso.</t>
    </r>
  </si>
  <si>
    <r>
      <rPr>
        <b/>
        <sz val="11"/>
        <color theme="1"/>
        <rFont val="Calibri"/>
        <family val="2"/>
        <scheme val="minor"/>
      </rPr>
      <t xml:space="preserve">GF. </t>
    </r>
    <r>
      <rPr>
        <sz val="11"/>
        <color theme="1"/>
        <rFont val="Calibri"/>
        <family val="2"/>
        <scheme val="minor"/>
      </rPr>
      <t>Capacitaciones ofrecidas por otras entidades.</t>
    </r>
  </si>
  <si>
    <r>
      <rPr>
        <b/>
        <sz val="11"/>
        <color theme="1"/>
        <rFont val="Calibri"/>
        <family val="2"/>
        <scheme val="minor"/>
      </rPr>
      <t xml:space="preserve">GF. </t>
    </r>
    <r>
      <rPr>
        <sz val="11"/>
        <color theme="1"/>
        <rFont val="Calibri"/>
        <family val="2"/>
        <scheme val="minor"/>
      </rPr>
      <t>Buena comunicación con otras entidades.</t>
    </r>
  </si>
  <si>
    <r>
      <rPr>
        <b/>
        <sz val="11"/>
        <color theme="1"/>
        <rFont val="Calibri"/>
        <family val="2"/>
        <scheme val="minor"/>
      </rPr>
      <t xml:space="preserve">GF. </t>
    </r>
    <r>
      <rPr>
        <sz val="11"/>
        <color theme="1"/>
        <rFont val="Calibri"/>
        <family val="2"/>
        <scheme val="minor"/>
      </rPr>
      <t>Buenas prácticas en el mercado en materia de compliance.</t>
    </r>
  </si>
  <si>
    <r>
      <rPr>
        <b/>
        <sz val="11"/>
        <color theme="1"/>
        <rFont val="Calibri"/>
        <family val="2"/>
        <scheme val="minor"/>
      </rPr>
      <t xml:space="preserve">GF. </t>
    </r>
    <r>
      <rPr>
        <sz val="11"/>
        <color theme="1"/>
        <rFont val="Calibri"/>
        <family val="2"/>
        <scheme val="minor"/>
      </rPr>
      <t>Cambios normativos que afecten los procesos de la Gestión Financiera</t>
    </r>
  </si>
  <si>
    <r>
      <rPr>
        <b/>
        <sz val="11"/>
        <color theme="1"/>
        <rFont val="Calibri"/>
        <family val="2"/>
        <scheme val="minor"/>
      </rPr>
      <t xml:space="preserve">GF. </t>
    </r>
    <r>
      <rPr>
        <sz val="11"/>
        <color theme="1"/>
        <rFont val="Calibri"/>
        <family val="2"/>
        <scheme val="minor"/>
      </rPr>
      <t>Cambio de gobernabilidad</t>
    </r>
  </si>
  <si>
    <r>
      <rPr>
        <b/>
        <sz val="11"/>
        <color theme="1"/>
        <rFont val="Calibri"/>
        <family val="2"/>
        <scheme val="minor"/>
      </rPr>
      <t xml:space="preserve">GF. </t>
    </r>
    <r>
      <rPr>
        <sz val="11"/>
        <color theme="1"/>
        <rFont val="Calibri"/>
        <family val="2"/>
        <scheme val="minor"/>
      </rPr>
      <t>Recortes presupuestales que pueden afectar el funcionamiento de la entidad.</t>
    </r>
  </si>
  <si>
    <r>
      <rPr>
        <b/>
        <sz val="11"/>
        <color theme="1"/>
        <rFont val="Calibri"/>
        <family val="2"/>
        <scheme val="minor"/>
      </rPr>
      <t xml:space="preserve">GF. </t>
    </r>
    <r>
      <rPr>
        <sz val="11"/>
        <color theme="1"/>
        <rFont val="Calibri"/>
        <family val="2"/>
        <scheme val="minor"/>
      </rPr>
      <t>Hallazgos de entes de control.</t>
    </r>
  </si>
  <si>
    <r>
      <rPr>
        <b/>
        <sz val="11"/>
        <color theme="1"/>
        <rFont val="Calibri"/>
        <family val="2"/>
        <scheme val="minor"/>
      </rPr>
      <t xml:space="preserve">GF. </t>
    </r>
    <r>
      <rPr>
        <sz val="11"/>
        <color theme="1"/>
        <rFont val="Calibri"/>
        <family val="2"/>
        <scheme val="minor"/>
      </rPr>
      <t>Restricciones a la comunicación con entidades externas frente a información contable requerida</t>
    </r>
  </si>
  <si>
    <t>por acción u omisión al momento de efectuar los giros haciendo uso del poder para incluir pagos inexistentes o expedir cheques a beneficiarios que no correspondan desviando los recursos de la empresa para favorecer a un tercero o en beneficio particular.</t>
  </si>
  <si>
    <t>por acción u omisión al momento de consolidar los registros que integran los estados financieros, haciendo uso del poder manipulando los saldos de las cuentas contables, desviando el cumplimiento de sus funciones para favorecer a un tercero o en beneficio particular.</t>
  </si>
  <si>
    <t>GF-C22</t>
  </si>
  <si>
    <t>El contador</t>
  </si>
  <si>
    <t>verifica que contablemente queden registradas todas las operaciones del periodo y valida los montos de
las conciliaciones, lo anterior para la preparación de los estados financieros y notas contables por parte del Contador y Profesional de Contabilidad quien los remite al Revisor Fiscal para la verificación y aprobación de los mismos,</t>
  </si>
  <si>
    <t>con una periodicidad mensual, con el fin de evitar posibles errores o manipulación de las cifras en los Estados Financieros. En caso que el Revisor Fiscal detecte alguna imprecisión o irregularidad notifica a la EMB para que se realicen los ajustes necesarios. La firma de los Estados Financieros por parte del Gerente General y Gerente Financiero sólo se realizará si cuenta con la aprobación del Revisor Fiscal. Lo anterior dejando como evidencia los Estados financieros suscritos.</t>
  </si>
  <si>
    <t>El profesional de tesorería</t>
  </si>
  <si>
    <t>realiza la programación de pagos y la remite al tesorero con el propósito de revisar y validar la información de cada uno de los pagos y solicitar posteriormente la autorización correspondiente al Gerente Financiero de la EMB,</t>
  </si>
  <si>
    <t>cada vez que se requiera dejando  como soporte el correo de aprobación y el formato de programación de pagos.
En caso que el Tesorero detecte alguna inconsistencia en la información de la Programación de Pagos la devuelve al profesional para que realice los ajustes a que haya lugar. Si el profesional no puede remitir la información vía correo electrónico lo hará en formato físico.</t>
  </si>
  <si>
    <t>Los profesionales de Tesorería y el Tesorero</t>
  </si>
  <si>
    <t>realizan seguimiento a los cheques expedidos y entregados llevando el registro en las respectivas Bases de control de cheques de gerencia (recursos de funcionamiento, o de PLMB a través del Encargo Fiduciario), con el fin de validar la expedición, custodia, entrega o anulación de los cheques.</t>
  </si>
  <si>
    <t>cada vez que se requiera, dejando como evidencia la Base de Control de cheques y los soportes físicos o digitales que respaldan la información consignada en ésta. En caso que se detecte alguna irregularidad se informará a las instancias correspondientes para que se realicen las investigaciones disciplinarias a que haya lugar.</t>
  </si>
  <si>
    <t>GF-GCT-PR-003 Procedimiento para cierre contable</t>
  </si>
  <si>
    <t>Estados Financieros y Notas contables firmadas por el Revisor Fiscal.</t>
  </si>
  <si>
    <t>GF-GTS-PR-008 PROCEDIMIENTO PARA PAGOS A TERCEROS DE FUNCIONAMIENTO</t>
  </si>
  <si>
    <t>GF-FR-015 Programación de Pagos,Correo electrónico</t>
  </si>
  <si>
    <t xml:space="preserve">
Bases de datos de control de cheques</t>
  </si>
  <si>
    <t>(No. de revisiones a los estados financieros y notas contables realizadas / No. de revisiones a los estados financieros y notas contables requeridas) * 100</t>
  </si>
  <si>
    <t>No. de acciones judiciales con fallo en firme de actos de corrupción por la realización de pagos inexistentes a uno o varios servidores de la tesorería</t>
  </si>
  <si>
    <t>(# de programaciones de pagos autorizadas / # de programaciones de pagos realizadas) * 100</t>
  </si>
  <si>
    <t>(No. Cheques expedidos / No. Cheques solicitados y autorizados par su expedición) * 100</t>
  </si>
  <si>
    <t>No. de acciones judiciales con fallo en firme de actos de corrupción por la manipulación de los Estados Financieros a uno o varios servidores del área contable</t>
  </si>
  <si>
    <t>Documentar el control GF-C22 dentro del SIG</t>
  </si>
  <si>
    <t>GF-RC-001</t>
  </si>
  <si>
    <t>GF-RC-002</t>
  </si>
  <si>
    <r>
      <rPr>
        <b/>
        <sz val="11"/>
        <color theme="1"/>
        <rFont val="Calibri"/>
        <family val="2"/>
        <scheme val="minor"/>
      </rPr>
      <t xml:space="preserve">TH. </t>
    </r>
    <r>
      <rPr>
        <sz val="11"/>
        <color theme="1"/>
        <rFont val="Calibri"/>
        <family val="2"/>
        <scheme val="minor"/>
      </rPr>
      <t>Falta de conocimiento de los deberes y responsabilidades como servidores públicos.</t>
    </r>
  </si>
  <si>
    <r>
      <rPr>
        <b/>
        <sz val="11"/>
        <color theme="1"/>
        <rFont val="Calibri"/>
        <family val="2"/>
        <scheme val="minor"/>
      </rPr>
      <t xml:space="preserve">TH. </t>
    </r>
    <r>
      <rPr>
        <sz val="11"/>
        <color theme="1"/>
        <rFont val="Calibri"/>
        <family val="2"/>
        <scheme val="minor"/>
      </rPr>
      <t>Falta de interés para participar en las diferentes actividades que se diseñan.</t>
    </r>
  </si>
  <si>
    <r>
      <rPr>
        <b/>
        <sz val="11"/>
        <color theme="1"/>
        <rFont val="Calibri"/>
        <family val="2"/>
        <scheme val="minor"/>
      </rPr>
      <t xml:space="preserve">TH. </t>
    </r>
    <r>
      <rPr>
        <sz val="11"/>
        <color theme="1"/>
        <rFont val="Calibri"/>
        <family val="2"/>
        <scheme val="minor"/>
      </rPr>
      <t>El actual aplicativo no es integral para la administración del personal.</t>
    </r>
  </si>
  <si>
    <r>
      <rPr>
        <b/>
        <sz val="11"/>
        <color theme="1"/>
        <rFont val="Calibri"/>
        <family val="2"/>
        <scheme val="minor"/>
      </rPr>
      <t xml:space="preserve">TH. </t>
    </r>
    <r>
      <rPr>
        <sz val="11"/>
        <color theme="1"/>
        <rFont val="Calibri"/>
        <family val="2"/>
        <scheme val="minor"/>
      </rPr>
      <t>El personal no sigue los conductos definidos para la realización de solicitudes al área de Talento Humano.</t>
    </r>
  </si>
  <si>
    <r>
      <rPr>
        <b/>
        <sz val="11"/>
        <color theme="1"/>
        <rFont val="Calibri"/>
        <family val="2"/>
        <scheme val="minor"/>
      </rPr>
      <t xml:space="preserve">TH. </t>
    </r>
    <r>
      <rPr>
        <sz val="11"/>
        <color theme="1"/>
        <rFont val="Calibri"/>
        <family val="2"/>
        <scheme val="minor"/>
      </rPr>
      <t>Falta de posicionamiento estratégico del proceso de Talento Humano en la entidad</t>
    </r>
  </si>
  <si>
    <r>
      <rPr>
        <b/>
        <sz val="11"/>
        <color theme="1"/>
        <rFont val="Calibri"/>
        <family val="2"/>
        <scheme val="minor"/>
      </rPr>
      <t xml:space="preserve">TH. </t>
    </r>
    <r>
      <rPr>
        <sz val="11"/>
        <color theme="1"/>
        <rFont val="Calibri"/>
        <family val="2"/>
        <scheme val="minor"/>
      </rPr>
      <t>Proceso de inducción deficiente</t>
    </r>
  </si>
  <si>
    <r>
      <rPr>
        <b/>
        <sz val="11"/>
        <color theme="1"/>
        <rFont val="Calibri"/>
        <family val="2"/>
        <scheme val="minor"/>
      </rPr>
      <t xml:space="preserve">TH. </t>
    </r>
    <r>
      <rPr>
        <sz val="11"/>
        <color theme="1"/>
        <rFont val="Calibri"/>
        <family val="2"/>
        <scheme val="minor"/>
      </rPr>
      <t>Personal insuficiente para atender las necesidades del proceso</t>
    </r>
  </si>
  <si>
    <r>
      <rPr>
        <b/>
        <sz val="11"/>
        <color theme="1"/>
        <rFont val="Calibri"/>
        <family val="2"/>
        <scheme val="minor"/>
      </rPr>
      <t xml:space="preserve">TH. </t>
    </r>
    <r>
      <rPr>
        <sz val="11"/>
        <color theme="1"/>
        <rFont val="Calibri"/>
        <family val="2"/>
        <scheme val="minor"/>
      </rPr>
      <t>Deficiencia en la implementación del proceso de selección del personal</t>
    </r>
  </si>
  <si>
    <r>
      <rPr>
        <b/>
        <sz val="11"/>
        <color theme="1"/>
        <rFont val="Calibri"/>
        <family val="2"/>
        <scheme val="minor"/>
      </rPr>
      <t xml:space="preserve">TH. </t>
    </r>
    <r>
      <rPr>
        <sz val="11"/>
        <color theme="1"/>
        <rFont val="Calibri"/>
        <family val="2"/>
        <scheme val="minor"/>
      </rPr>
      <t>No se priorizan temas transversales a la entidad por los tiempos que demandan los procesos misionales</t>
    </r>
  </si>
  <si>
    <r>
      <rPr>
        <b/>
        <sz val="11"/>
        <color theme="1"/>
        <rFont val="Calibri"/>
        <family val="2"/>
        <scheme val="minor"/>
      </rPr>
      <t xml:space="preserve">TH. </t>
    </r>
    <r>
      <rPr>
        <sz val="11"/>
        <color theme="1"/>
        <rFont val="Calibri"/>
        <family val="2"/>
        <scheme val="minor"/>
      </rPr>
      <t>Labor de la GCC como aliado en la divulgación de la información del proceso.</t>
    </r>
  </si>
  <si>
    <r>
      <rPr>
        <b/>
        <sz val="11"/>
        <color theme="1"/>
        <rFont val="Calibri"/>
        <family val="2"/>
        <scheme val="minor"/>
      </rPr>
      <t xml:space="preserve">TH. </t>
    </r>
    <r>
      <rPr>
        <sz val="11"/>
        <color theme="1"/>
        <rFont val="Calibri"/>
        <family val="2"/>
        <scheme val="minor"/>
      </rPr>
      <t>Se tienen procedimientos maduros en relación con la gestión del talento humano</t>
    </r>
  </si>
  <si>
    <r>
      <rPr>
        <b/>
        <sz val="11"/>
        <color theme="1"/>
        <rFont val="Calibri"/>
        <family val="2"/>
        <scheme val="minor"/>
      </rPr>
      <t xml:space="preserve">TH. </t>
    </r>
    <r>
      <rPr>
        <sz val="11"/>
        <color theme="1"/>
        <rFont val="Calibri"/>
        <family val="2"/>
        <scheme val="minor"/>
      </rPr>
      <t xml:space="preserve">La normatividad de gestión del talento humano emitida por el DAFP y el DASCD facilita la gestión dentro de la entidad. </t>
    </r>
  </si>
  <si>
    <r>
      <rPr>
        <b/>
        <sz val="11"/>
        <color theme="1"/>
        <rFont val="Calibri"/>
        <family val="2"/>
        <scheme val="minor"/>
      </rPr>
      <t xml:space="preserve">TH. </t>
    </r>
    <r>
      <rPr>
        <sz val="11"/>
        <color theme="1"/>
        <rFont val="Calibri"/>
        <family val="2"/>
        <scheme val="minor"/>
      </rPr>
      <t>Reputación de la que goza la EMB lo que hace que los proveedores tengan una mejor relación con la entidad.</t>
    </r>
  </si>
  <si>
    <r>
      <rPr>
        <b/>
        <sz val="11"/>
        <color theme="1"/>
        <rFont val="Calibri"/>
        <family val="2"/>
        <scheme val="minor"/>
      </rPr>
      <t xml:space="preserve">TH. </t>
    </r>
    <r>
      <rPr>
        <sz val="11"/>
        <color theme="1"/>
        <rFont val="Calibri"/>
        <family val="2"/>
        <scheme val="minor"/>
      </rPr>
      <t>Generación de alianzas con otras entidades del Estado para brindar capacitaciones a los servidores.</t>
    </r>
  </si>
  <si>
    <r>
      <rPr>
        <b/>
        <sz val="11"/>
        <color theme="1"/>
        <rFont val="Calibri"/>
        <family val="2"/>
        <scheme val="minor"/>
      </rPr>
      <t xml:space="preserve">TH. </t>
    </r>
    <r>
      <rPr>
        <sz val="11"/>
        <color theme="1"/>
        <rFont val="Calibri"/>
        <family val="2"/>
        <scheme val="minor"/>
      </rPr>
      <t>Reglamentación insuficiente a nivel nacional y distrital con relación a los trabajadores oficiales.</t>
    </r>
  </si>
  <si>
    <r>
      <rPr>
        <b/>
        <sz val="11"/>
        <color theme="1"/>
        <rFont val="Calibri"/>
        <family val="2"/>
        <scheme val="minor"/>
      </rPr>
      <t xml:space="preserve">TH. </t>
    </r>
    <r>
      <rPr>
        <sz val="11"/>
        <color theme="1"/>
        <rFont val="Calibri"/>
        <family val="2"/>
        <scheme val="minor"/>
      </rPr>
      <t>Generación constante a nivel distrital de nuevos programas con relación a la gestión del talento humano.</t>
    </r>
  </si>
  <si>
    <r>
      <rPr>
        <b/>
        <sz val="11"/>
        <color theme="1"/>
        <rFont val="Calibri"/>
        <family val="2"/>
        <scheme val="minor"/>
      </rPr>
      <t xml:space="preserve">TH. </t>
    </r>
    <r>
      <rPr>
        <sz val="11"/>
        <color theme="1"/>
        <rFont val="Calibri"/>
        <family val="2"/>
        <scheme val="minor"/>
      </rPr>
      <t>Cambios constantes en la normatividad y modelos de gestión.</t>
    </r>
  </si>
  <si>
    <r>
      <rPr>
        <b/>
        <sz val="11"/>
        <color theme="1"/>
        <rFont val="Calibri"/>
        <family val="2"/>
        <scheme val="minor"/>
      </rPr>
      <t xml:space="preserve">TH. </t>
    </r>
    <r>
      <rPr>
        <sz val="11"/>
        <color theme="1"/>
        <rFont val="Calibri"/>
        <family val="2"/>
        <scheme val="minor"/>
      </rPr>
      <t>Exceso de normatividad y de controles.</t>
    </r>
  </si>
  <si>
    <r>
      <rPr>
        <b/>
        <sz val="11"/>
        <color theme="1"/>
        <rFont val="Calibri"/>
        <family val="2"/>
        <scheme val="minor"/>
      </rPr>
      <t xml:space="preserve">TH. </t>
    </r>
    <r>
      <rPr>
        <sz val="11"/>
        <color theme="1"/>
        <rFont val="Calibri"/>
        <family val="2"/>
        <scheme val="minor"/>
      </rPr>
      <t>Rigidez en las escalas salariales que no permiten ofrecer mejoramiento económico para la retención de personal.</t>
    </r>
  </si>
  <si>
    <r>
      <rPr>
        <b/>
        <sz val="11"/>
        <color theme="1"/>
        <rFont val="Calibri"/>
        <family val="2"/>
        <scheme val="minor"/>
      </rPr>
      <t xml:space="preserve">TH. </t>
    </r>
    <r>
      <rPr>
        <sz val="11"/>
        <color theme="1"/>
        <rFont val="Calibri"/>
        <family val="2"/>
        <scheme val="minor"/>
      </rPr>
      <t>Rigidez y demoras para conseguir aprobación en la modificación de la planta de personal de la entidad  y consecuentemente en los manuales de funciones.</t>
    </r>
  </si>
  <si>
    <t>por acción u omisión al momento de la vinculación de servidores, haciendo uso del poder ajustando los manuales de funciones, matriz de actividades y/o los perfiles requeridos, desviando el cumplimiento de sus funciones contratando servidores que incumplan con las condiciones necesarias para cubrir las vacantes con el fin favorecer a un tercero o en beneficio particular.</t>
  </si>
  <si>
    <t>por acción u omisión al momento de realizar los pagos de nómina, haciendo uso del poder para pagarle a un servidor a pesar de su desvinculación o incluir a una persona sin estar vinculada a la entidad, desviando los recursos públicos con el fin favorecer a un tercero o en beneficio particular.</t>
  </si>
  <si>
    <t>Los profesionales de Talento Humano</t>
  </si>
  <si>
    <t>diligencian el formato de evaluación del perfil y validan los soportes documentales aportados por el candidato,</t>
  </si>
  <si>
    <t>con el fin de determinar si cumple con los requisitos para cubrir la vacante,  cada vez que se requiera, atendiendo la solicitud del Gerente o Jefe de oficina dejando como evidencia el Formato con los respectivos vistos buenos.  En caso de desviaciones no se procede con la vinculación.</t>
  </si>
  <si>
    <t>realizan los ajustes que se requieran al manual de funciones, para solicitar el concepto técnico previo del DASCD,</t>
  </si>
  <si>
    <t>con el fin de implementar los cambios en la EMB para mejorar el servicio y tener transparencia en los procesos de vinculación, cada vez que se requiera, dejando como soporte el concepto técnico emitido por el DASCD.  En el caso de que no se reciba concepto favorable no se aplicarán los cambios en el manual.</t>
  </si>
  <si>
    <t>La Gerente Administrativa y de Abastecimiento</t>
  </si>
  <si>
    <t>expide el certificado de cumplimiento de requisitos del candidato previo a su vinculación</t>
  </si>
  <si>
    <t>cada vez que se requiere, atendiendo lo establecido en el TH-PR-004 PROCEDIMIENTO PARA LA SELECCIÓN Y VINCULACIÓN SERVIDORES PÚBLICOS DE LA EMB dejando como evidencia el certificado suscrito, con el fin de informarle al nominador que el candidato cumple el perfil. En caso de desviaciones se deberá formalizar el certificado para que el nominador apruebe la vinculación.</t>
  </si>
  <si>
    <t>El profesional a cargo de las actividades de nómina</t>
  </si>
  <si>
    <t>liquida la prenómina y la envía al líder del grupo de Talento Humano y a la GF para visto bueno,</t>
  </si>
  <si>
    <t>con el fin de evitar los posibles errores en el pago de la nómina o la inclusión de servidores que no pertenecen a la entidad, cada vez que se requiera, dejando como evidencia la cadena de correos de vistos buenos.
En el caso de encontrar desviaciones se envía correo electrónico con las observaciones a ser corregidas y proceder nuevamente con el proceso.</t>
  </si>
  <si>
    <t>TH-PR-001 Procedimiento para liquidación y pago de nómina</t>
  </si>
  <si>
    <t>TH-PR-004 Procedimiento para la selección  y vinculación de servidores públicos de la EMB</t>
  </si>
  <si>
    <t>TH-FR-017
Formato para la
evaluación del
perfil</t>
  </si>
  <si>
    <t>Solicitud al DASCD y concepto técnico emitido por el DASCD</t>
  </si>
  <si>
    <t>TH-FR-061 Formato certificado para la vinculacion</t>
  </si>
  <si>
    <t>Cadena de correos de vistos buenos</t>
  </si>
  <si>
    <t>No. de acciones judiciales con fallo en firme de actos de corrupción por la vinculación de servidores a la EMB a uno o varios servidores del área de Talento Humano</t>
  </si>
  <si>
    <t>(No. De formatos para la evaluación del perfil aprobados / No. de servidores vinculados) * 100</t>
  </si>
  <si>
    <t>(No. De ajustes al manual de funciones aprobados / No. de ajustes al manual de funciones requeridos) * 100</t>
  </si>
  <si>
    <t>(No. de certificaciones para la vinculación suscritas / No. de servidores vinculados) * 100</t>
  </si>
  <si>
    <t>No. de acciones judiciales con fallo en firme de actos de corrupción por pagarle a un servidor a pesar de su desvinculación o incluir a una persona sin estar vinculada a la entidad  a uno o varios servidores del área de Talento Humano</t>
  </si>
  <si>
    <t>(No. de prenóminas aprobadas / No. de nóminas pagadas) * 100</t>
  </si>
  <si>
    <t>Sensibilización en politicas de daño antijurídico</t>
  </si>
  <si>
    <t>Documentar el control TH-C9 en el SIG</t>
  </si>
  <si>
    <t>Capacitación en las obligaciones de los servidores y las consecuencias de no cumplirlas</t>
  </si>
  <si>
    <r>
      <rPr>
        <b/>
        <sz val="11"/>
        <color theme="1"/>
        <rFont val="Calibri"/>
        <family val="2"/>
        <scheme val="minor"/>
      </rPr>
      <t xml:space="preserve">RF. </t>
    </r>
    <r>
      <rPr>
        <sz val="11"/>
        <color theme="1"/>
        <rFont val="Calibri"/>
        <family val="2"/>
        <scheme val="minor"/>
      </rPr>
      <t>Falencia en la transferencia de conocimiento en lo que se refiere a la supervisión de los contratos y procesos operativos.</t>
    </r>
  </si>
  <si>
    <r>
      <rPr>
        <b/>
        <sz val="11"/>
        <color theme="1"/>
        <rFont val="Calibri"/>
        <family val="2"/>
        <scheme val="minor"/>
      </rPr>
      <t xml:space="preserve">RF. </t>
    </r>
    <r>
      <rPr>
        <sz val="11"/>
        <color theme="1"/>
        <rFont val="Calibri"/>
        <family val="2"/>
        <scheme val="minor"/>
      </rPr>
      <t>Inadecuada política de reemplazos por ausencias de personal.</t>
    </r>
  </si>
  <si>
    <r>
      <rPr>
        <b/>
        <sz val="11"/>
        <color theme="1"/>
        <rFont val="Calibri"/>
        <family val="2"/>
        <scheme val="minor"/>
      </rPr>
      <t xml:space="preserve">RF. </t>
    </r>
    <r>
      <rPr>
        <sz val="11"/>
        <color theme="1"/>
        <rFont val="Calibri"/>
        <family val="2"/>
        <scheme val="minor"/>
      </rPr>
      <t>Falta de conocimiento por parte de los servidores respecto de los procedimientos administrativos lo que dificulta también la comunicación.</t>
    </r>
  </si>
  <si>
    <r>
      <rPr>
        <b/>
        <sz val="11"/>
        <color theme="1"/>
        <rFont val="Calibri"/>
        <family val="2"/>
        <scheme val="minor"/>
      </rPr>
      <t xml:space="preserve">RF. </t>
    </r>
    <r>
      <rPr>
        <sz val="11"/>
        <color theme="1"/>
        <rFont val="Calibri"/>
        <family val="2"/>
        <scheme val="minor"/>
      </rPr>
      <t>Incremento en el volumen de contrataciones de personal que afecten el normal abastecimiento de suministros para la correcta prestación de los servicios.</t>
    </r>
  </si>
  <si>
    <r>
      <rPr>
        <b/>
        <sz val="11"/>
        <color theme="1"/>
        <rFont val="Calibri"/>
        <family val="2"/>
        <scheme val="minor"/>
      </rPr>
      <t xml:space="preserve">RF. </t>
    </r>
    <r>
      <rPr>
        <sz val="11"/>
        <color theme="1"/>
        <rFont val="Calibri"/>
        <family val="2"/>
        <scheme val="minor"/>
      </rPr>
      <t>Buen trabajo en equipo.</t>
    </r>
  </si>
  <si>
    <r>
      <rPr>
        <b/>
        <sz val="11"/>
        <color theme="1"/>
        <rFont val="Calibri"/>
        <family val="2"/>
        <scheme val="minor"/>
      </rPr>
      <t xml:space="preserve">RF. </t>
    </r>
    <r>
      <rPr>
        <sz val="11"/>
        <color theme="1"/>
        <rFont val="Calibri"/>
        <family val="2"/>
        <scheme val="minor"/>
      </rPr>
      <t>Buena comunicación entre las personas del proceso.</t>
    </r>
  </si>
  <si>
    <r>
      <rPr>
        <b/>
        <sz val="11"/>
        <color theme="1"/>
        <rFont val="Calibri"/>
        <family val="2"/>
        <scheme val="minor"/>
      </rPr>
      <t xml:space="preserve">RF. </t>
    </r>
    <r>
      <rPr>
        <sz val="11"/>
        <color theme="1"/>
        <rFont val="Calibri"/>
        <family val="2"/>
        <scheme val="minor"/>
      </rPr>
      <t>Personal capacitado.</t>
    </r>
  </si>
  <si>
    <r>
      <rPr>
        <b/>
        <sz val="11"/>
        <color theme="1"/>
        <rFont val="Calibri"/>
        <family val="2"/>
        <scheme val="minor"/>
      </rPr>
      <t xml:space="preserve">RF. </t>
    </r>
    <r>
      <rPr>
        <sz val="11"/>
        <color theme="1"/>
        <rFont val="Calibri"/>
        <family val="2"/>
        <scheme val="minor"/>
      </rPr>
      <t>Adecuada segregación de funciones.</t>
    </r>
  </si>
  <si>
    <r>
      <rPr>
        <b/>
        <sz val="11"/>
        <color theme="1"/>
        <rFont val="Calibri"/>
        <family val="2"/>
        <scheme val="minor"/>
      </rPr>
      <t xml:space="preserve">RF. </t>
    </r>
    <r>
      <rPr>
        <sz val="11"/>
        <color theme="1"/>
        <rFont val="Calibri"/>
        <family val="2"/>
        <scheme val="minor"/>
      </rPr>
      <t>Herramientas adecuadas para la ejecución de las actividades del proceso.</t>
    </r>
  </si>
  <si>
    <r>
      <rPr>
        <b/>
        <sz val="11"/>
        <color theme="1"/>
        <rFont val="Calibri"/>
        <family val="2"/>
        <scheme val="minor"/>
      </rPr>
      <t xml:space="preserve">RF. </t>
    </r>
    <r>
      <rPr>
        <sz val="11"/>
        <color theme="1"/>
        <rFont val="Calibri"/>
        <family val="2"/>
        <scheme val="minor"/>
      </rPr>
      <t>Buenas prácticas del sector en materia logística y administrativa.</t>
    </r>
  </si>
  <si>
    <r>
      <rPr>
        <b/>
        <sz val="11"/>
        <color theme="1"/>
        <rFont val="Calibri"/>
        <family val="2"/>
        <scheme val="minor"/>
      </rPr>
      <t xml:space="preserve">RF. </t>
    </r>
    <r>
      <rPr>
        <sz val="11"/>
        <color theme="1"/>
        <rFont val="Calibri"/>
        <family val="2"/>
        <scheme val="minor"/>
      </rPr>
      <t>Capacitaciones de entes externos.</t>
    </r>
  </si>
  <si>
    <r>
      <rPr>
        <b/>
        <sz val="11"/>
        <color theme="1"/>
        <rFont val="Calibri"/>
        <family val="2"/>
        <scheme val="minor"/>
      </rPr>
      <t xml:space="preserve">RF. </t>
    </r>
    <r>
      <rPr>
        <sz val="11"/>
        <color theme="1"/>
        <rFont val="Calibri"/>
        <family val="2"/>
        <scheme val="minor"/>
      </rPr>
      <t>Los servicios que ofrece Colombia Compra Eficiente facilitan el abastecimiento insumos y servicios.</t>
    </r>
  </si>
  <si>
    <r>
      <rPr>
        <b/>
        <sz val="11"/>
        <color theme="1"/>
        <rFont val="Calibri"/>
        <family val="2"/>
        <scheme val="minor"/>
      </rPr>
      <t xml:space="preserve">RF. </t>
    </r>
    <r>
      <rPr>
        <sz val="11"/>
        <color theme="1"/>
        <rFont val="Calibri"/>
        <family val="2"/>
        <scheme val="minor"/>
      </rPr>
      <t>Procesos de contratación que se vean afectados por la terminación de los acuerdos marco de Colombia Compra Eficiente.</t>
    </r>
  </si>
  <si>
    <r>
      <rPr>
        <b/>
        <sz val="11"/>
        <color theme="1"/>
        <rFont val="Calibri"/>
        <family val="2"/>
        <scheme val="minor"/>
      </rPr>
      <t xml:space="preserve">RF. </t>
    </r>
    <r>
      <rPr>
        <sz val="11"/>
        <color theme="1"/>
        <rFont val="Calibri"/>
        <family val="2"/>
        <scheme val="minor"/>
      </rPr>
      <t>Actualización y cumplimiento de nuevas disposiciones normativas que puedan afectar el proceso.</t>
    </r>
  </si>
  <si>
    <r>
      <rPr>
        <b/>
        <sz val="11"/>
        <color theme="1"/>
        <rFont val="Calibri"/>
        <family val="2"/>
        <scheme val="minor"/>
      </rPr>
      <t xml:space="preserve">RF. </t>
    </r>
    <r>
      <rPr>
        <sz val="11"/>
        <color theme="1"/>
        <rFont val="Calibri"/>
        <family val="2"/>
        <scheme val="minor"/>
      </rPr>
      <t>Falta de proponentes dentro de los procesos contractuales del proceso.</t>
    </r>
  </si>
  <si>
    <r>
      <rPr>
        <b/>
        <sz val="11"/>
        <color theme="1"/>
        <rFont val="Calibri"/>
        <family val="2"/>
        <scheme val="minor"/>
      </rPr>
      <t xml:space="preserve">RF. </t>
    </r>
    <r>
      <rPr>
        <sz val="11"/>
        <color theme="1"/>
        <rFont val="Calibri"/>
        <family val="2"/>
        <scheme val="minor"/>
      </rPr>
      <t>Cambios tributarios a los insumos.</t>
    </r>
  </si>
  <si>
    <r>
      <rPr>
        <b/>
        <sz val="11"/>
        <color theme="1"/>
        <rFont val="Calibri"/>
        <family val="2"/>
        <scheme val="minor"/>
      </rPr>
      <t xml:space="preserve">RF. </t>
    </r>
    <r>
      <rPr>
        <sz val="11"/>
        <color theme="1"/>
        <rFont val="Calibri"/>
        <family val="2"/>
        <scheme val="minor"/>
      </rPr>
      <t>Normatividad ambiental que afecta el proceso.</t>
    </r>
  </si>
  <si>
    <t>debido a que por acción u omisión al efectuar giros y/o pagos haciendo uso del poder para incluir gastos de la caja menor de la GAA inexistentes desviando los recursos de la empresa para beneficio propio o de un tercero</t>
  </si>
  <si>
    <t>por acción u omisión al momento de estipular las condiciones jurídicas, financieras y técnicas haciendo uso del poder para orientarlas en el proceso de contratación desviando el cumplimiento de sus funciones para favorecer a un tercero o en beneficio particular.</t>
  </si>
  <si>
    <t>RF-C13</t>
  </si>
  <si>
    <t>El Gerente Administrativo y de Abastecimiento (GAA) o Líder Administrativo de la GAA</t>
  </si>
  <si>
    <t xml:space="preserve">realiza arqueo sorpresivo a la caja menor con el fin de verificar que los soportes de los gastos realizados y el efectivo correspondan al valor total autorizado en la apertura de la caja, </t>
  </si>
  <si>
    <t>dejando como evidencia el formato de arqueo. En caso que se presenten faltantes o alguna irregularidad se dará inicio a las investigaciones correspondientes.</t>
  </si>
  <si>
    <t>El profesional encargado de la caja menor</t>
  </si>
  <si>
    <t xml:space="preserve">valida los soportes físicos o digitales entregados por quienes solicitan los recursos y que sustentan los pagos realizados a través de la caja menor, </t>
  </si>
  <si>
    <t>de manera permanente y una vez validados los legaliza en el Aplicativo de gestión financiera de la empresa. Cuando se detecte alguna inconsistencia se devuelve el soporte y no se procede con el pago. En caso que se detecte falsedad o alguna irregularidad en los soportes se informa al Ordenador del Gasto para que se tomen las medidas a que haya lugar.</t>
  </si>
  <si>
    <t xml:space="preserve">Los profesionales responsables de la gestión de recursos físicos </t>
  </si>
  <si>
    <t xml:space="preserve">revisan primero dentro de la Tienda Virtual de Colombia Compra Eficiente si los bienes o servicios requeridos por la EMB se encuentran disponibles  y cumplen con los requisitos técnicos y normativos para proceder con la compra, </t>
  </si>
  <si>
    <t>cada vez que se requiera, dejando como soporte la orden de compra, con el fin de minimizar la orientación del proceso a beneficio propio o de un tercero. En caso de desviaciones se procederá a realizar un proceso de selección en SECOP.</t>
  </si>
  <si>
    <t>realizan procesos de selección pública para la contratación de bienes o servicios que no se encuentren disponibles o que no cumplan las necesidades de la EMB en Colombia Compra Eficiente</t>
  </si>
  <si>
    <t>cuando se requiera, dejando como soporte los documentos pertinentes, con el fin de minimizar la orientación del proceso. En caso que el proceso de selección se declare desierto se debe iniciar nuevamente otro proceso hasta su adjudicación.</t>
  </si>
  <si>
    <t>Comprobante de registro contable (del Aplicativo de gestión financiera de la empresa)</t>
  </si>
  <si>
    <t>GC-MN-001 Manual de contratación</t>
  </si>
  <si>
    <t>Orden de compra</t>
  </si>
  <si>
    <t>Documentos del proceso contractual</t>
  </si>
  <si>
    <t>No. de acciones judiciales con fallo en firme de actos de corrupción por efectuar giros y/o pagos de la caja menor a uno o varios servidores de la GAA</t>
  </si>
  <si>
    <t>No. de anticipos formalizados / No. De anticipos realizados) * 100</t>
  </si>
  <si>
    <t>No. de acciones judiciales con fallo en firme de actos de corrupción por orientar las condiciones de los procesos de contratación  a uno o varios servidores de la GAA</t>
  </si>
  <si>
    <t>(No. de compras a través de CCE realizadas / No. de compras a través de CCE programadas ) * 100</t>
  </si>
  <si>
    <t>(No. de procesos de contratación realizados / No. de procesos de contratación programados ) * 100</t>
  </si>
  <si>
    <r>
      <rPr>
        <b/>
        <sz val="11"/>
        <color theme="1"/>
        <rFont val="Calibri"/>
        <family val="2"/>
        <scheme val="minor"/>
      </rPr>
      <t xml:space="preserve">GT. </t>
    </r>
    <r>
      <rPr>
        <sz val="11"/>
        <color theme="1"/>
        <rFont val="Calibri"/>
        <family val="2"/>
        <scheme val="minor"/>
      </rPr>
      <t>El respaldo con el que cuenta actualmente la infraestructura tecnológica aún no es suficiente.</t>
    </r>
  </si>
  <si>
    <r>
      <rPr>
        <b/>
        <sz val="11"/>
        <color theme="1"/>
        <rFont val="Calibri"/>
        <family val="2"/>
        <scheme val="minor"/>
      </rPr>
      <t xml:space="preserve">GT. </t>
    </r>
    <r>
      <rPr>
        <sz val="11"/>
        <color theme="1"/>
        <rFont val="Calibri"/>
        <family val="2"/>
        <scheme val="minor"/>
      </rPr>
      <t>Mal uso, errores funcionales y operativos por parte de los usuarios autorizados no administradores (Compromiso de funciones)</t>
    </r>
  </si>
  <si>
    <r>
      <rPr>
        <b/>
        <sz val="11"/>
        <color theme="1"/>
        <rFont val="Calibri"/>
        <family val="2"/>
        <scheme val="minor"/>
      </rPr>
      <t xml:space="preserve">GT. </t>
    </r>
    <r>
      <rPr>
        <sz val="11"/>
        <color theme="1"/>
        <rFont val="Calibri"/>
        <family val="2"/>
        <scheme val="minor"/>
      </rPr>
      <t>Fallas en los controles de acceso de los usuarios a la información (Compromiso de funciones)</t>
    </r>
  </si>
  <si>
    <r>
      <rPr>
        <b/>
        <sz val="11"/>
        <color theme="1"/>
        <rFont val="Calibri"/>
        <family val="2"/>
        <scheme val="minor"/>
      </rPr>
      <t xml:space="preserve">GT. </t>
    </r>
    <r>
      <rPr>
        <sz val="11"/>
        <color theme="1"/>
        <rFont val="Calibri"/>
        <family val="2"/>
        <scheme val="minor"/>
      </rPr>
      <t>Controles del Modelo de seguridad y privacidad de la Información que no se estén cumpliendo en los sistemas de información habilitados</t>
    </r>
  </si>
  <si>
    <r>
      <rPr>
        <b/>
        <sz val="11"/>
        <color theme="1"/>
        <rFont val="Calibri"/>
        <family val="2"/>
        <scheme val="minor"/>
      </rPr>
      <t xml:space="preserve">GT. </t>
    </r>
    <r>
      <rPr>
        <sz val="11"/>
        <color theme="1"/>
        <rFont val="Calibri"/>
        <family val="2"/>
        <scheme val="minor"/>
      </rPr>
      <t>Fallas técnicas imprevistas de la infraestructura tecnológica (Fallas técnicas)</t>
    </r>
  </si>
  <si>
    <r>
      <rPr>
        <b/>
        <sz val="11"/>
        <color theme="1"/>
        <rFont val="Calibri"/>
        <family val="2"/>
        <scheme val="minor"/>
      </rPr>
      <t xml:space="preserve">GT. </t>
    </r>
    <r>
      <rPr>
        <sz val="11"/>
        <color theme="1"/>
        <rFont val="Calibri"/>
        <family val="2"/>
        <scheme val="minor"/>
      </rPr>
      <t>Falta de continua capacitación en el buen manejo de las aplicaciones existentes y de las nuevas para obtener su mayor provecho</t>
    </r>
  </si>
  <si>
    <r>
      <rPr>
        <b/>
        <sz val="11"/>
        <color theme="1"/>
        <rFont val="Calibri"/>
        <family val="2"/>
        <scheme val="minor"/>
      </rPr>
      <t xml:space="preserve">GT. </t>
    </r>
    <r>
      <rPr>
        <sz val="11"/>
        <color theme="1"/>
        <rFont val="Calibri"/>
        <family val="2"/>
        <scheme val="minor"/>
      </rPr>
      <t>Errores en el almacenamiento de información por parte de los dueños de la información</t>
    </r>
  </si>
  <si>
    <r>
      <rPr>
        <b/>
        <sz val="11"/>
        <color theme="1"/>
        <rFont val="Calibri"/>
        <family val="2"/>
        <scheme val="minor"/>
      </rPr>
      <t xml:space="preserve">GT. </t>
    </r>
    <r>
      <rPr>
        <sz val="11"/>
        <color theme="1"/>
        <rFont val="Calibri"/>
        <family val="2"/>
        <scheme val="minor"/>
      </rPr>
      <t>Los servidores de la OTI realicen actividades operativas y funcionales pertenecientes a otros procesos.</t>
    </r>
  </si>
  <si>
    <r>
      <rPr>
        <b/>
        <sz val="11"/>
        <color theme="1"/>
        <rFont val="Calibri"/>
        <family val="2"/>
        <scheme val="minor"/>
      </rPr>
      <t xml:space="preserve">GT. </t>
    </r>
    <r>
      <rPr>
        <sz val="11"/>
        <color theme="1"/>
        <rFont val="Calibri"/>
        <family val="2"/>
        <scheme val="minor"/>
      </rPr>
      <t>Falta de presupuesto para suplir las necesidades estratégicas de las áreas solicitadas a la OTI</t>
    </r>
  </si>
  <si>
    <r>
      <rPr>
        <b/>
        <sz val="11"/>
        <color theme="1"/>
        <rFont val="Calibri"/>
        <family val="2"/>
        <scheme val="minor"/>
      </rPr>
      <t xml:space="preserve">GT. </t>
    </r>
    <r>
      <rPr>
        <sz val="11"/>
        <color theme="1"/>
        <rFont val="Calibri"/>
        <family val="2"/>
        <scheme val="minor"/>
      </rPr>
      <t>Información de la entidad en equipos personales de los servidores públicos.</t>
    </r>
  </si>
  <si>
    <r>
      <rPr>
        <b/>
        <sz val="11"/>
        <color theme="1"/>
        <rFont val="Calibri"/>
        <family val="2"/>
        <scheme val="minor"/>
      </rPr>
      <t xml:space="preserve">GT. </t>
    </r>
    <r>
      <rPr>
        <sz val="11"/>
        <color theme="1"/>
        <rFont val="Calibri"/>
        <family val="2"/>
        <scheme val="minor"/>
      </rPr>
      <t>Uso eficiente de los recursos de TI.</t>
    </r>
  </si>
  <si>
    <r>
      <rPr>
        <b/>
        <sz val="11"/>
        <color theme="1"/>
        <rFont val="Calibri"/>
        <family val="2"/>
        <scheme val="minor"/>
      </rPr>
      <t xml:space="preserve">GT. </t>
    </r>
    <r>
      <rPr>
        <sz val="11"/>
        <color theme="1"/>
        <rFont val="Calibri"/>
        <family val="2"/>
        <scheme val="minor"/>
      </rPr>
      <t>Políticas y lineamientos enfocados en el proceso de Gestión de TI</t>
    </r>
  </si>
  <si>
    <r>
      <rPr>
        <b/>
        <sz val="11"/>
        <color theme="1"/>
        <rFont val="Calibri"/>
        <family val="2"/>
        <scheme val="minor"/>
      </rPr>
      <t xml:space="preserve">GT. </t>
    </r>
    <r>
      <rPr>
        <sz val="11"/>
        <color theme="1"/>
        <rFont val="Calibri"/>
        <family val="2"/>
        <scheme val="minor"/>
      </rPr>
      <t>Con las herramientas disponibles se realiza monitoreo preventivo a parte de la infraestructura tecnológica</t>
    </r>
  </si>
  <si>
    <r>
      <rPr>
        <b/>
        <sz val="11"/>
        <color theme="1"/>
        <rFont val="Calibri"/>
        <family val="2"/>
        <scheme val="minor"/>
      </rPr>
      <t xml:space="preserve">GT. </t>
    </r>
    <r>
      <rPr>
        <sz val="11"/>
        <color theme="1"/>
        <rFont val="Calibri"/>
        <family val="2"/>
        <scheme val="minor"/>
      </rPr>
      <t>Recurso humano con conocimiento y experiencia en la administración de los recursos tecnológicos.</t>
    </r>
  </si>
  <si>
    <r>
      <rPr>
        <b/>
        <sz val="11"/>
        <color theme="1"/>
        <rFont val="Calibri"/>
        <family val="2"/>
        <scheme val="minor"/>
      </rPr>
      <t xml:space="preserve">GT. </t>
    </r>
    <r>
      <rPr>
        <sz val="11"/>
        <color theme="1"/>
        <rFont val="Calibri"/>
        <family val="2"/>
        <scheme val="minor"/>
      </rPr>
      <t>Recurso humano con conocimiento y experiencia en gobierno digital, seguridad digital y de la información digital.</t>
    </r>
  </si>
  <si>
    <r>
      <rPr>
        <b/>
        <sz val="11"/>
        <color theme="1"/>
        <rFont val="Calibri"/>
        <family val="2"/>
        <scheme val="minor"/>
      </rPr>
      <t xml:space="preserve">GT. </t>
    </r>
    <r>
      <rPr>
        <sz val="11"/>
        <color theme="1"/>
        <rFont val="Calibri"/>
        <family val="2"/>
        <scheme val="minor"/>
      </rPr>
      <t>Habilidades de los miembros del equipo para la transformación digital</t>
    </r>
  </si>
  <si>
    <r>
      <rPr>
        <b/>
        <sz val="11"/>
        <color theme="1"/>
        <rFont val="Calibri"/>
        <family val="2"/>
        <scheme val="minor"/>
      </rPr>
      <t xml:space="preserve">GT. </t>
    </r>
    <r>
      <rPr>
        <sz val="11"/>
        <color theme="1"/>
        <rFont val="Calibri"/>
        <family val="2"/>
        <scheme val="minor"/>
      </rPr>
      <t>Actitud de sevicio al cliente por parte del equipo de OTI</t>
    </r>
  </si>
  <si>
    <r>
      <rPr>
        <b/>
        <sz val="11"/>
        <color theme="1"/>
        <rFont val="Calibri"/>
        <family val="2"/>
        <scheme val="minor"/>
      </rPr>
      <t xml:space="preserve">GT. </t>
    </r>
    <r>
      <rPr>
        <sz val="11"/>
        <color theme="1"/>
        <rFont val="Calibri"/>
        <family val="2"/>
        <scheme val="minor"/>
      </rPr>
      <t>Equipo humano que diseña y propone proyectos de desarrollo de aplicaciones basados en arquitecturas estándares que permiten su usabilidad, accesibilidad, mantenibilidad, escalabilidad y fácil integración e interoperabilidad con otras aplicaciones.</t>
    </r>
  </si>
  <si>
    <r>
      <rPr>
        <b/>
        <sz val="11"/>
        <color theme="1"/>
        <rFont val="Calibri"/>
        <family val="2"/>
        <scheme val="minor"/>
      </rPr>
      <t xml:space="preserve">GT. </t>
    </r>
    <r>
      <rPr>
        <sz val="11"/>
        <color theme="1"/>
        <rFont val="Calibri"/>
        <family val="2"/>
        <scheme val="minor"/>
      </rPr>
      <t>Capacidad para definir políticas y procedimientos que mejoren y transformen de manera eficiente el proceso de gestión de TI</t>
    </r>
  </si>
  <si>
    <r>
      <rPr>
        <b/>
        <sz val="11"/>
        <color theme="1"/>
        <rFont val="Calibri"/>
        <family val="2"/>
        <scheme val="minor"/>
      </rPr>
      <t xml:space="preserve">GT. </t>
    </r>
    <r>
      <rPr>
        <sz val="11"/>
        <color theme="1"/>
        <rFont val="Calibri"/>
        <family val="2"/>
        <scheme val="minor"/>
      </rPr>
      <t>Conocimiento del equipo de OTI en los procesos internos y de interacción con entes externos.</t>
    </r>
  </si>
  <si>
    <r>
      <rPr>
        <b/>
        <sz val="11"/>
        <color theme="1"/>
        <rFont val="Calibri"/>
        <family val="2"/>
        <scheme val="minor"/>
      </rPr>
      <t xml:space="preserve">GT. </t>
    </r>
    <r>
      <rPr>
        <sz val="11"/>
        <color theme="1"/>
        <rFont val="Calibri"/>
        <family val="2"/>
        <scheme val="minor"/>
      </rPr>
      <t>Transferencia de conocimiento por parte de los proveedores, Entidades del sector TIC y del Distrito que fortalecen los conocimientos en el uso y apropiación de las herramientas tecnológicas</t>
    </r>
  </si>
  <si>
    <r>
      <rPr>
        <b/>
        <sz val="11"/>
        <color theme="1"/>
        <rFont val="Calibri"/>
        <family val="2"/>
        <scheme val="minor"/>
      </rPr>
      <t xml:space="preserve">GT. </t>
    </r>
    <r>
      <rPr>
        <sz val="11"/>
        <color theme="1"/>
        <rFont val="Calibri"/>
        <family val="2"/>
        <scheme val="minor"/>
      </rPr>
      <t>Potenciar las actuales tecnologías e implementar nuevas a partir de las que se encuentran disponibles en el mercado.</t>
    </r>
  </si>
  <si>
    <r>
      <rPr>
        <b/>
        <sz val="11"/>
        <color theme="1"/>
        <rFont val="Calibri"/>
        <family val="2"/>
        <scheme val="minor"/>
      </rPr>
      <t xml:space="preserve">GT. </t>
    </r>
    <r>
      <rPr>
        <sz val="11"/>
        <color theme="1"/>
        <rFont val="Calibri"/>
        <family val="2"/>
        <scheme val="minor"/>
      </rPr>
      <t>Retroalimentación de los ciudadanos y usuarios internos que pueden convertirse en soluciones tecnológicas.</t>
    </r>
  </si>
  <si>
    <r>
      <rPr>
        <b/>
        <sz val="11"/>
        <color theme="1"/>
        <rFont val="Calibri"/>
        <family val="2"/>
        <scheme val="minor"/>
      </rPr>
      <t xml:space="preserve">GT. </t>
    </r>
    <r>
      <rPr>
        <sz val="11"/>
        <color theme="1"/>
        <rFont val="Calibri"/>
        <family val="2"/>
        <scheme val="minor"/>
      </rPr>
      <t>Apropiación de conocimientos tecnológicos de los terceros con los que interactúa la EMB</t>
    </r>
  </si>
  <si>
    <r>
      <rPr>
        <b/>
        <sz val="11"/>
        <color theme="1"/>
        <rFont val="Calibri"/>
        <family val="2"/>
        <scheme val="minor"/>
      </rPr>
      <t xml:space="preserve">GT. </t>
    </r>
    <r>
      <rPr>
        <sz val="11"/>
        <color theme="1"/>
        <rFont val="Calibri"/>
        <family val="2"/>
        <scheme val="minor"/>
      </rPr>
      <t>Adopción e implementación de los lineamientos del MinTIC para estandarizar y lograr la transformación digital, el diseño inclusivo, el uso y apropiación de las TIC para impulsar y cumplir con los objetivos de la EMB.</t>
    </r>
  </si>
  <si>
    <r>
      <rPr>
        <b/>
        <sz val="11"/>
        <color theme="1"/>
        <rFont val="Calibri"/>
        <family val="2"/>
        <scheme val="minor"/>
      </rPr>
      <t xml:space="preserve">GT. </t>
    </r>
    <r>
      <rPr>
        <sz val="11"/>
        <color theme="1"/>
        <rFont val="Calibri"/>
        <family val="2"/>
        <scheme val="minor"/>
      </rPr>
      <t>A partir de los requerimientos de la Resolución 1519 de 2020 del MINTIC se identifican oportunidades de mejora para el diseño, desarrollo e implementación de un Portal web.</t>
    </r>
  </si>
  <si>
    <r>
      <rPr>
        <b/>
        <sz val="11"/>
        <color theme="1"/>
        <rFont val="Calibri"/>
        <family val="2"/>
        <scheme val="minor"/>
      </rPr>
      <t xml:space="preserve">GT. </t>
    </r>
    <r>
      <rPr>
        <sz val="11"/>
        <color theme="1"/>
        <rFont val="Calibri"/>
        <family val="2"/>
        <scheme val="minor"/>
      </rPr>
      <t>Compromiso de la información</t>
    </r>
  </si>
  <si>
    <r>
      <rPr>
        <b/>
        <sz val="11"/>
        <color theme="1"/>
        <rFont val="Calibri"/>
        <family val="2"/>
        <scheme val="minor"/>
      </rPr>
      <t xml:space="preserve">GT. </t>
    </r>
    <r>
      <rPr>
        <sz val="11"/>
        <color theme="1"/>
        <rFont val="Calibri"/>
        <family val="2"/>
        <scheme val="minor"/>
      </rPr>
      <t>Fallas técnicas en los servicios contratados con terceros</t>
    </r>
  </si>
  <si>
    <r>
      <rPr>
        <b/>
        <sz val="11"/>
        <color theme="1"/>
        <rFont val="Calibri"/>
        <family val="2"/>
        <scheme val="minor"/>
      </rPr>
      <t xml:space="preserve">GT. </t>
    </r>
    <r>
      <rPr>
        <sz val="11"/>
        <color theme="1"/>
        <rFont val="Calibri"/>
        <family val="2"/>
        <scheme val="minor"/>
      </rPr>
      <t>Ingresos no autorizados por parte de un externo</t>
    </r>
  </si>
  <si>
    <r>
      <rPr>
        <b/>
        <sz val="11"/>
        <color theme="1"/>
        <rFont val="Calibri"/>
        <family val="2"/>
        <scheme val="minor"/>
      </rPr>
      <t xml:space="preserve">GT. </t>
    </r>
    <r>
      <rPr>
        <sz val="11"/>
        <color theme="1"/>
        <rFont val="Calibri"/>
        <family val="2"/>
        <scheme val="minor"/>
      </rPr>
      <t>Eventos naturales</t>
    </r>
  </si>
  <si>
    <r>
      <rPr>
        <b/>
        <sz val="11"/>
        <color theme="1"/>
        <rFont val="Calibri"/>
        <family val="2"/>
        <scheme val="minor"/>
      </rPr>
      <t xml:space="preserve">GT. </t>
    </r>
    <r>
      <rPr>
        <sz val="11"/>
        <color theme="1"/>
        <rFont val="Calibri"/>
        <family val="2"/>
        <scheme val="minor"/>
      </rPr>
      <t>Pérdida de los servicios esenciales</t>
    </r>
  </si>
  <si>
    <r>
      <rPr>
        <b/>
        <sz val="11"/>
        <color theme="1"/>
        <rFont val="Calibri"/>
        <family val="2"/>
        <scheme val="minor"/>
      </rPr>
      <t xml:space="preserve">GT. </t>
    </r>
    <r>
      <rPr>
        <sz val="11"/>
        <color theme="1"/>
        <rFont val="Calibri"/>
        <family val="2"/>
        <scheme val="minor"/>
      </rPr>
      <t>Daños en las instalaciones donde se ubica el centro de cómputo que afecten la operación y funcionamiento de la infraestructura tecnológica</t>
    </r>
  </si>
  <si>
    <r>
      <rPr>
        <b/>
        <sz val="11"/>
        <color theme="1"/>
        <rFont val="Calibri"/>
        <family val="2"/>
        <scheme val="minor"/>
      </rPr>
      <t xml:space="preserve">GT. </t>
    </r>
    <r>
      <rPr>
        <sz val="11"/>
        <color theme="1"/>
        <rFont val="Calibri"/>
        <family val="2"/>
        <scheme val="minor"/>
      </rPr>
      <t>Alto volumen de normatividad vigente por adoptar e implementar que afecte el funcionamiento y la estrategia de la Oficina de TI de la EMB</t>
    </r>
  </si>
  <si>
    <r>
      <rPr>
        <b/>
        <sz val="11"/>
        <color theme="1"/>
        <rFont val="Calibri"/>
        <family val="2"/>
        <scheme val="minor"/>
      </rPr>
      <t xml:space="preserve">GT. </t>
    </r>
    <r>
      <rPr>
        <sz val="11"/>
        <color theme="1"/>
        <rFont val="Calibri"/>
        <family val="2"/>
        <scheme val="minor"/>
      </rPr>
      <t>Cambio en los lineamientos definidos por las entidades del sector TIC que impacten el proceso de gestión de TI</t>
    </r>
  </si>
  <si>
    <r>
      <rPr>
        <b/>
        <sz val="11"/>
        <color theme="1"/>
        <rFont val="Calibri"/>
        <family val="2"/>
        <scheme val="minor"/>
      </rPr>
      <t xml:space="preserve">GT. </t>
    </r>
    <r>
      <rPr>
        <sz val="11"/>
        <color theme="1"/>
        <rFont val="Calibri"/>
        <family val="2"/>
        <scheme val="minor"/>
      </rPr>
      <t>Recortes presupuestales que afecten la adquisición y/o contratación de prestación de servicios de TI.</t>
    </r>
  </si>
  <si>
    <t>Impacto reputacional</t>
  </si>
  <si>
    <t xml:space="preserve">por la imposición de sanciones de tipo penal, fiscal, disciplinario y/o administrativo a la EMB por parte de las autoridades competentes, </t>
  </si>
  <si>
    <t>debido a acción u omisión por parte de un servidor de la OTI haciendo uso del poder para manipular o divulgar información confidencial, desviando el cumplimiento de sus funciones para favorecer a un tercero o en beneficio particular</t>
  </si>
  <si>
    <t>debido a acción u omisión por parte de un servidor de la OTI haciendo uso del poder para celebrar contratos que no cumplan con las necesidades tecnológicas de la EMB o manipular los documentos para el direccionamiento de éstos,  desviando el cumplimiento de sus funciones para favorecer a un tercero o en beneficio particular</t>
  </si>
  <si>
    <t xml:space="preserve">Los profesionales de infraestructura y soporte de TI </t>
  </si>
  <si>
    <t xml:space="preserve">El Jefe de la OTI </t>
  </si>
  <si>
    <t>distribuye los roles y responsabilidades entre los miembros de su Equipo, de acuerdo con las funciones que cada uno desempeñe en la Administración de la infraestructura tecnológica, Sistemas de Información y Seguridad Digital, actualizando dentro de la Matriz de roles y responsabilidades cada vez que haya algún cambio en la estructura.</t>
  </si>
  <si>
    <t>Lo anterior con el propósito de evitar el acceso no autorizado, asignando los accesos a cada miembro del equipo de acuerdo con lo definido en dicha Matriz. En caso de desviaciones del control por la detección de accesos no autorizados se informará para que se tomen las acciones disciplinarias a que haya lugar.</t>
  </si>
  <si>
    <t xml:space="preserve">previa aprobación por parte del Jefe de la OTI, remiten la solicitud de cotización a los proveedores de bienes o servicios, con el propósito de establecer la pluralidad de oferentes en el proceso, dejando como evidencia los documentos del proceso.  </t>
  </si>
  <si>
    <t>En caso de desviaciones se iniciará un nuevo proceso de contratación.</t>
  </si>
  <si>
    <t>Formato para roles y responsbilidades de la OTI</t>
  </si>
  <si>
    <t>GC-MN-001 Manual de contratación de la EMB</t>
  </si>
  <si>
    <t>Cotizaciones y documentos del proceso</t>
  </si>
  <si>
    <t>Documentación de control Roles y Permisos OTI</t>
  </si>
  <si>
    <t>No. de acciones (disciplinarias, penales o fiscales) con fallo en firme de actos de corrupción por la manipulación o divulgación de información confidencial</t>
  </si>
  <si>
    <t>No. de actualizaciones realizadas en la Matriz de Roles y Permisos de la OTI / No. de cambios requeridos en la Matriz de Roles y Permisos de la OTI para el periodo)* 100</t>
  </si>
  <si>
    <t>Capacitación en  Contratación estatal</t>
  </si>
  <si>
    <t>No. de acciones (disciplinarias, penales o fiscales) con fallo en firme de actos de corrupción por la celebración indebida de contratos de bienes o servicios tecnológicos</t>
  </si>
  <si>
    <t>(No. de procesos de selección con solicitudes de cotizaciones enviadas / No. procesos de selección programados)* 100</t>
  </si>
  <si>
    <t>GT-RC-001</t>
  </si>
  <si>
    <t>GT-RC-002</t>
  </si>
  <si>
    <t>debido a acción u omisión en la gestión documental haciendo uso del poder para eliminar y/o alterar la documentación, desviando el cumplimiento de sus funciones, omitiendo los procedimientos y controles establecidos para favorecer a un tercero o en beneficio particular.</t>
  </si>
  <si>
    <t>GD-C9</t>
  </si>
  <si>
    <t>El líder del proceso, dependencia o área</t>
  </si>
  <si>
    <t>designa al servidor público o responsable para elaborar y actualizar el inventario documental con la relación de los expedientes producidos y en custodia de la dependencia.</t>
  </si>
  <si>
    <t>Este inventario documental será reportado a la GAA semestralmente, con base en lo señalado en el Instructivo para el diligenciamiento del Formato Único de Inventario Documental - FUID (GD-IN-006) y el Formato Único de Inventario Documental - FUID (GD-FR-015), con el propósito de garantizar la seguridad de la información y facilitar el control, acceso y consulta de los documentos por parte de servidores públicos, contratistas y terceros. 
En caso de desviaciones se procederá a reportar la desactualización del inventario documental a los jefes de oficina o gerentes para que se adelanten las acciones a que haya lugar.</t>
  </si>
  <si>
    <t>El Gerente Administrativo y de Abastecimiento</t>
  </si>
  <si>
    <t>designa al servidor público o responsable para acceder a las zonas de archivo y atender los requerimientos de consulta y préstamo de los expedientes del archivo de gestión y central,</t>
  </si>
  <si>
    <t>cada vez que las solicitudes se realicen por parte de los servidores públicos, contratistas o terceros. Al ser restringidos los espacios o zonas donde reposan los archivos de la EMB S.A., solo podrá efectuarse el retiro de las carpetas de los expedientes con fines de consulta y préstamo, siempre y cuando se aplique lo estipulado en el Procedimiento para el Préstamo y Consulta de Expedientes (GD-PR-007) y se diligencien los formatos anexos que hacen parte integral del procedimiento mencionado, con el propósito de verificar el buen estado de la documentación y su integralidad al momento del préstamo y devolución de la documentación.
En caso de desviaciones el responsable del archivo, el servidor o contratista que tenga a cargo la custodia del expediente, notificará la renovación,  devolución o pérdida del mismo.</t>
  </si>
  <si>
    <t>El líder del proceso, dependencia o área responsable</t>
  </si>
  <si>
    <t xml:space="preserve">previo requerimiento de la GAA que se efectuará mínimo una vez al año, notificará las carpetas de los expedientes que serán objeto de transferencia documental primaria con destino a la bodega del archivo central, </t>
  </si>
  <si>
    <t>procedimiento que deberá atenderse conforme con los tiempos de retención indicados en las Tablas de Retención Documental de cada dependencia y el procedimiento que se establezca para el caso.  La transferencia documental primaria tiene como propósito asegurar que la documentación que superó su trámite administrativo en los archivos de gestión ubicados en las intalaciones de la Empresa, pasen a ser parte del archivo central para su custodia de forma precaucional o definitiva, bajo el respaldo de un tercero en las mejores condiciones de conservación y seguridad. Cuando la documentación sea transferida quedará como evidencia el Formato Único de Inventario Documental (FUID) y el acta de transferencia documental.
En caso de desviaciones se procederá a reportar la falta de transferencia documental a los jefes de oficina o gerentes para que, de acuerdo con el calendario de transferencias documentales, se realice el respectivo procedimiento en la siguiente vigencia.</t>
  </si>
  <si>
    <t>Instructivo para el diligenciamiento del formato único de inventario documental  FUID (GD-IN-006)</t>
  </si>
  <si>
    <t>GD-FR-044 Formato para la Solicitud, Préstamo y Consulta de Expedientes
GD-FR-045 Formato para el Control del Préstamo y Devolución de Expedientes</t>
  </si>
  <si>
    <t>Procedimiento para transferencias documentales primarias (GD-PR-011)</t>
  </si>
  <si>
    <t>Socialización y/o capacitación en  actividades relacionadas con la gestión documental en la EMB</t>
  </si>
  <si>
    <t>No. de acciones judiciales con fallo en firme de actos de corrupción por la eliminación o alteración de documentos  a uno o varios servidores que realicen  la Gestión  Documental</t>
  </si>
  <si>
    <t>No. de inventarios actualizados / No. total de inventarios documentales, según TRD</t>
  </si>
  <si>
    <t>No. de solicitudes de consulta y préstamo atendidos / No. total de solicitudes de consulta y préstamo recibidas</t>
  </si>
  <si>
    <t>No. de transferencias documentales primarias realizadas / No. total de transferencias documentales primarias programadas</t>
  </si>
  <si>
    <t>GD-RC-001</t>
  </si>
  <si>
    <r>
      <rPr>
        <b/>
        <sz val="11"/>
        <color theme="1"/>
        <rFont val="Calibri"/>
        <family val="2"/>
        <scheme val="minor"/>
      </rPr>
      <t xml:space="preserve">EM. </t>
    </r>
    <r>
      <rPr>
        <sz val="11"/>
        <color theme="1"/>
        <rFont val="Calibri"/>
        <family val="2"/>
        <scheme val="minor"/>
      </rPr>
      <t>Déficit en el equipo de trabajo asignado a la Oficina de Control Interno de acuerdo con estudios de carga laboral realizados o metodologías distritales de identificación de necesidades de auditores, para atender las diferentes evaluaciones, seguimientos y auditorías reglamentarias o solicitadas por la Alta Dirección tanto para la etapa actual como futuras de la PLMB.</t>
    </r>
  </si>
  <si>
    <r>
      <rPr>
        <b/>
        <sz val="11"/>
        <color theme="1"/>
        <rFont val="Calibri"/>
        <family val="2"/>
        <scheme val="minor"/>
      </rPr>
      <t xml:space="preserve">EM. </t>
    </r>
    <r>
      <rPr>
        <sz val="11"/>
        <color theme="1"/>
        <rFont val="Calibri"/>
        <family val="2"/>
        <scheme val="minor"/>
      </rPr>
      <t>Bajo nivel de interiorización de los roles y responsabilidades de las líneas de defensa y de la cultura de control.</t>
    </r>
  </si>
  <si>
    <r>
      <rPr>
        <b/>
        <sz val="11"/>
        <color theme="1"/>
        <rFont val="Calibri"/>
        <family val="2"/>
        <scheme val="minor"/>
      </rPr>
      <t xml:space="preserve">EM. </t>
    </r>
    <r>
      <rPr>
        <sz val="11"/>
        <color theme="1"/>
        <rFont val="Calibri"/>
        <family val="2"/>
        <scheme val="minor"/>
      </rPr>
      <t xml:space="preserve">Información incompleta y/o inoportuna reportada por los procesos auditados </t>
    </r>
  </si>
  <si>
    <r>
      <rPr>
        <b/>
        <sz val="11"/>
        <color theme="1"/>
        <rFont val="Calibri"/>
        <family val="2"/>
        <scheme val="minor"/>
      </rPr>
      <t xml:space="preserve">EM. </t>
    </r>
    <r>
      <rPr>
        <sz val="11"/>
        <color theme="1"/>
        <rFont val="Calibri"/>
        <family val="2"/>
        <scheme val="minor"/>
      </rPr>
      <t>Límitaciones al alcance de las auditorías, entendidas como aquellos factores externos al equipo de auditoría que pueden impedir obtener toda la información para cumplir con el objetivo de la misma</t>
    </r>
  </si>
  <si>
    <r>
      <rPr>
        <b/>
        <sz val="11"/>
        <color theme="1"/>
        <rFont val="Calibri"/>
        <family val="2"/>
        <scheme val="minor"/>
      </rPr>
      <t xml:space="preserve">EM. </t>
    </r>
    <r>
      <rPr>
        <sz val="11"/>
        <color theme="1"/>
        <rFont val="Calibri"/>
        <family val="2"/>
        <scheme val="minor"/>
      </rPr>
      <t>Debilidades en la aplicación de metodologías de análisis de causas.</t>
    </r>
  </si>
  <si>
    <r>
      <rPr>
        <b/>
        <sz val="11"/>
        <color theme="1"/>
        <rFont val="Calibri"/>
        <family val="2"/>
        <scheme val="minor"/>
      </rPr>
      <t xml:space="preserve">EM. </t>
    </r>
    <r>
      <rPr>
        <sz val="11"/>
        <color theme="1"/>
        <rFont val="Calibri"/>
        <family val="2"/>
        <scheme val="minor"/>
      </rPr>
      <t>Acciones formuladas en los planes de mejoramiento que no resuelven las causas identificadas.</t>
    </r>
  </si>
  <si>
    <r>
      <rPr>
        <b/>
        <sz val="11"/>
        <color theme="1"/>
        <rFont val="Calibri"/>
        <family val="2"/>
        <scheme val="minor"/>
      </rPr>
      <t xml:space="preserve">EM. </t>
    </r>
    <r>
      <rPr>
        <sz val="11"/>
        <color theme="1"/>
        <rFont val="Calibri"/>
        <family val="2"/>
        <scheme val="minor"/>
      </rPr>
      <t>Debilidades en la redacción de los informes en cuanto a claridad y síntesis.</t>
    </r>
  </si>
  <si>
    <r>
      <rPr>
        <b/>
        <sz val="11"/>
        <color theme="1"/>
        <rFont val="Calibri"/>
        <family val="2"/>
        <scheme val="minor"/>
      </rPr>
      <t xml:space="preserve">EM. </t>
    </r>
    <r>
      <rPr>
        <sz val="11"/>
        <color theme="1"/>
        <rFont val="Calibri"/>
        <family val="2"/>
        <scheme val="minor"/>
      </rPr>
      <t>Falta de comunicación, coordinación y trabajo en equipo entre las dependencias de la EMB.</t>
    </r>
  </si>
  <si>
    <r>
      <rPr>
        <b/>
        <sz val="11"/>
        <color theme="1"/>
        <rFont val="Calibri"/>
        <family val="2"/>
        <scheme val="minor"/>
      </rPr>
      <t xml:space="preserve">EM. </t>
    </r>
    <r>
      <rPr>
        <sz val="11"/>
        <color theme="1"/>
        <rFont val="Calibri"/>
        <family val="2"/>
        <scheme val="minor"/>
      </rPr>
      <t>Debilidades en el contenido de los informes de segunda línea de defensa en cuanto a: objetivo, alcance, metodología, resultados, recomendaciones y el medio de comunicación utilizado para darlo a conocer a las partes interesadas</t>
    </r>
  </si>
  <si>
    <r>
      <rPr>
        <b/>
        <sz val="11"/>
        <color theme="1"/>
        <rFont val="Calibri"/>
        <family val="2"/>
        <scheme val="minor"/>
      </rPr>
      <t xml:space="preserve">EM. </t>
    </r>
    <r>
      <rPr>
        <sz val="11"/>
        <color theme="1"/>
        <rFont val="Calibri"/>
        <family val="2"/>
        <scheme val="minor"/>
      </rPr>
      <t>Equipo de profesionales idonéos para el cumplimiento oportuno, eficiente y con calidad de los objetivos del proceso, capacidad de trabajo en equipo e interdisciplinariedad que requiere el desarrollo de las auditorias, con conocimientos sólidos en manejo de las herramientas ofimáticas y web, así como experiencia en materia legal, de control interno, marco normativo Distrital y Nacional y temas generales del Sector Público.</t>
    </r>
  </si>
  <si>
    <r>
      <rPr>
        <b/>
        <sz val="11"/>
        <color theme="1"/>
        <rFont val="Calibri"/>
        <family val="2"/>
        <scheme val="minor"/>
      </rPr>
      <t xml:space="preserve">EM. </t>
    </r>
    <r>
      <rPr>
        <sz val="11"/>
        <color theme="1"/>
        <rFont val="Calibri"/>
        <family val="2"/>
        <scheme val="minor"/>
      </rPr>
      <t xml:space="preserve">El equipo OCI tiene un amplio conocimiento y experiencia en la formulación e implementación de metodologías, herramientas, instrumentos y métodos de auditoría aplicables al sector público colombiano. Así como, aplicación de prácticas y referentes nacionales, distritales e internacionales, que generan valor a los procesos de la EMB. </t>
    </r>
  </si>
  <si>
    <r>
      <rPr>
        <b/>
        <sz val="11"/>
        <color theme="1"/>
        <rFont val="Calibri"/>
        <family val="2"/>
        <scheme val="minor"/>
      </rPr>
      <t xml:space="preserve">EM. </t>
    </r>
    <r>
      <rPr>
        <sz val="11"/>
        <color theme="1"/>
        <rFont val="Calibri"/>
        <family val="2"/>
        <scheme val="minor"/>
      </rPr>
      <t>Constante revisión y actualización de las políticas, directrices, estatutos, códigos, procedimientos y formatos para la planeación, ejecución, control y mejora de las actividades del proceso de Evaluación y Mejoramiento de la Gestión.</t>
    </r>
  </si>
  <si>
    <r>
      <rPr>
        <b/>
        <sz val="11"/>
        <color theme="1"/>
        <rFont val="Calibri"/>
        <family val="2"/>
        <scheme val="minor"/>
      </rPr>
      <t xml:space="preserve">EM. </t>
    </r>
    <r>
      <rPr>
        <sz val="11"/>
        <color theme="1"/>
        <rFont val="Calibri"/>
        <family val="2"/>
        <scheme val="minor"/>
      </rPr>
      <t>Fomento y desarrollo de la innovación,  la creatividad y gestión del conocimiento en pro del cumplimiento de los objetivos del proceso, a través, de mecanismos como el diseño y uso de herramientas tecnológicas al alcance y de acuerdo con la disponibilidad de recursos físicos y financieros.</t>
    </r>
  </si>
  <si>
    <r>
      <rPr>
        <b/>
        <sz val="11"/>
        <color theme="1"/>
        <rFont val="Calibri"/>
        <family val="2"/>
        <scheme val="minor"/>
      </rPr>
      <t xml:space="preserve">EM. </t>
    </r>
    <r>
      <rPr>
        <sz val="11"/>
        <color theme="1"/>
        <rFont val="Calibri"/>
        <family val="2"/>
        <scheme val="minor"/>
      </rPr>
      <t>Liderazgo proactivo, acertivo y dinamizador del líder del proceso que promueve el empoderamiento del equipo y posicionamiento de la Oficina de Control Interno como una dependencia de acompañamiento y asesoría a la Alta Dirección, al CICCI y a todos los procesos de la EMB.</t>
    </r>
  </si>
  <si>
    <r>
      <rPr>
        <b/>
        <sz val="11"/>
        <color theme="1"/>
        <rFont val="Calibri"/>
        <family val="2"/>
        <scheme val="minor"/>
      </rPr>
      <t xml:space="preserve">EM. </t>
    </r>
    <r>
      <rPr>
        <sz val="11"/>
        <color theme="1"/>
        <rFont val="Calibri"/>
        <family val="2"/>
        <scheme val="minor"/>
      </rPr>
      <t>Cultura del control, del aprendizaje y del mejoramiento continuo al interior de la Oficina de Control Interno.</t>
    </r>
  </si>
  <si>
    <r>
      <rPr>
        <b/>
        <sz val="11"/>
        <color theme="1"/>
        <rFont val="Calibri"/>
        <family val="2"/>
        <scheme val="minor"/>
      </rPr>
      <t xml:space="preserve">EM. </t>
    </r>
    <r>
      <rPr>
        <sz val="11"/>
        <color theme="1"/>
        <rFont val="Calibri"/>
        <family val="2"/>
        <scheme val="minor"/>
      </rPr>
      <t>Generación de valor agregado a los procesos de la empresa como resultado de los trabajos de evaluación y seguimiento, evaluaciones de riesgos, actividades de la relación con entes externos de control, del liderazgo estratégico y asesorías y acompañamientos realizados por la Oficina de Control Interno.</t>
    </r>
  </si>
  <si>
    <r>
      <rPr>
        <b/>
        <sz val="11"/>
        <color theme="1"/>
        <rFont val="Calibri"/>
        <family val="2"/>
        <scheme val="minor"/>
      </rPr>
      <t xml:space="preserve">EM. </t>
    </r>
    <r>
      <rPr>
        <sz val="11"/>
        <color theme="1"/>
        <rFont val="Calibri"/>
        <family val="2"/>
        <scheme val="minor"/>
      </rPr>
      <t>Formulación, implementación y seguimiento del Programa de Aseguramiento y Mejora de la Calidad del Proceso: Evaluación y Mejoramiento de la Gestión.</t>
    </r>
  </si>
  <si>
    <r>
      <rPr>
        <b/>
        <sz val="11"/>
        <color theme="1"/>
        <rFont val="Calibri"/>
        <family val="2"/>
        <scheme val="minor"/>
      </rPr>
      <t xml:space="preserve">EM. </t>
    </r>
    <r>
      <rPr>
        <sz val="11"/>
        <color theme="1"/>
        <rFont val="Calibri"/>
        <family val="2"/>
        <scheme val="minor"/>
      </rPr>
      <t>Empoderamiento de la Alta Dirección a la Oficina de Control Interno.</t>
    </r>
  </si>
  <si>
    <r>
      <rPr>
        <b/>
        <sz val="11"/>
        <color theme="1"/>
        <rFont val="Calibri"/>
        <family val="2"/>
        <scheme val="minor"/>
      </rPr>
      <t xml:space="preserve">EM. </t>
    </r>
    <r>
      <rPr>
        <sz val="11"/>
        <color theme="1"/>
        <rFont val="Calibri"/>
        <family val="2"/>
        <scheme val="minor"/>
      </rPr>
      <t>Trabajo en equipo</t>
    </r>
  </si>
  <si>
    <r>
      <rPr>
        <b/>
        <sz val="11"/>
        <color theme="1"/>
        <rFont val="Calibri"/>
        <family val="2"/>
        <scheme val="minor"/>
      </rPr>
      <t xml:space="preserve">EM. </t>
    </r>
    <r>
      <rPr>
        <sz val="11"/>
        <color theme="1"/>
        <rFont val="Calibri"/>
        <family val="2"/>
        <scheme val="minor"/>
      </rPr>
      <t>Buena planificación, ejecución y seguimiento al Plan Anual de Auditoría del proceso Evaluación y Mejoramiento de la Gestión.</t>
    </r>
  </si>
  <si>
    <r>
      <rPr>
        <b/>
        <sz val="11"/>
        <color theme="1"/>
        <rFont val="Calibri"/>
        <family val="2"/>
        <scheme val="minor"/>
      </rPr>
      <t xml:space="preserve">EM. </t>
    </r>
    <r>
      <rPr>
        <sz val="11"/>
        <color theme="1"/>
        <rFont val="Calibri"/>
        <family val="2"/>
        <scheme val="minor"/>
      </rPr>
      <t>Entidades Públicas que hayan desarrollado software de código abierto relacionado con la gestión de temas sobre el Sistema de Control Interno y, en el marco de un Convenio Interadministrativo u otra modalidad establecida para tal fin, se transfiera el mismo a la EMB para ser adaptado a las necesidades, recursos y metodología de la Entidad.</t>
    </r>
  </si>
  <si>
    <r>
      <rPr>
        <b/>
        <sz val="11"/>
        <color theme="1"/>
        <rFont val="Calibri"/>
        <family val="2"/>
        <scheme val="minor"/>
      </rPr>
      <t xml:space="preserve">EM. </t>
    </r>
    <r>
      <rPr>
        <sz val="11"/>
        <color theme="1"/>
        <rFont val="Calibri"/>
        <family val="2"/>
        <scheme val="minor"/>
      </rPr>
      <t>Comité Distrital de Auditoría, instancia que emite lineamientos y metodologías para fortalecer el ejercicio de la auditoría en las Entidades públicas del distrito.</t>
    </r>
  </si>
  <si>
    <r>
      <rPr>
        <b/>
        <sz val="11"/>
        <color theme="1"/>
        <rFont val="Calibri"/>
        <family val="2"/>
        <scheme val="minor"/>
      </rPr>
      <t xml:space="preserve">EM. </t>
    </r>
    <r>
      <rPr>
        <sz val="11"/>
        <color theme="1"/>
        <rFont val="Calibri"/>
        <family val="2"/>
        <scheme val="minor"/>
      </rPr>
      <t>Certificación de los auditores de la Oficina de Control Interno en normas internacionales de auditoría - Auditores CIA -</t>
    </r>
  </si>
  <si>
    <r>
      <rPr>
        <b/>
        <sz val="11"/>
        <color theme="1"/>
        <rFont val="Calibri"/>
        <family val="2"/>
        <scheme val="minor"/>
      </rPr>
      <t xml:space="preserve">EM. </t>
    </r>
    <r>
      <rPr>
        <sz val="11"/>
        <color theme="1"/>
        <rFont val="Calibri"/>
        <family val="2"/>
        <scheme val="minor"/>
      </rPr>
      <t>Softwares especializados disponibles para la gestión de las auditorías y seguimientos a planes de mejoramiento.</t>
    </r>
  </si>
  <si>
    <r>
      <rPr>
        <b/>
        <sz val="11"/>
        <color theme="1"/>
        <rFont val="Calibri"/>
        <family val="2"/>
        <scheme val="minor"/>
      </rPr>
      <t xml:space="preserve">EM. </t>
    </r>
    <r>
      <rPr>
        <sz val="11"/>
        <color theme="1"/>
        <rFont val="Calibri"/>
        <family val="2"/>
        <scheme val="minor"/>
      </rPr>
      <t>Realizar procesos de referenciación a Oficinas de Control Interno que estén cerfificadas en normas internacionales de auditoría o a entidades referentes en la implementación de sistemas de administración de riesgos.</t>
    </r>
  </si>
  <si>
    <r>
      <rPr>
        <b/>
        <sz val="11"/>
        <color theme="1"/>
        <rFont val="Calibri"/>
        <family val="2"/>
        <scheme val="minor"/>
      </rPr>
      <t xml:space="preserve">EM. </t>
    </r>
    <r>
      <rPr>
        <sz val="11"/>
        <color theme="1"/>
        <rFont val="Calibri"/>
        <family val="2"/>
        <scheme val="minor"/>
      </rPr>
      <t>Capacitaciones disponibles para fortalecer los conocimientos del equipo de la OCI en materia de Gestión de Administración de Riesgos.</t>
    </r>
  </si>
  <si>
    <r>
      <rPr>
        <b/>
        <sz val="11"/>
        <color theme="1"/>
        <rFont val="Calibri"/>
        <family val="2"/>
        <scheme val="minor"/>
      </rPr>
      <t xml:space="preserve">EM. </t>
    </r>
    <r>
      <rPr>
        <sz val="11"/>
        <color theme="1"/>
        <rFont val="Calibri"/>
        <family val="2"/>
        <scheme val="minor"/>
      </rPr>
      <t>Cambios de gobierno y efectos del proceso electoral que pueden incidir en la gestión de los procesos de la EMB.</t>
    </r>
  </si>
  <si>
    <r>
      <rPr>
        <b/>
        <sz val="11"/>
        <color theme="1"/>
        <rFont val="Calibri"/>
        <family val="2"/>
        <scheme val="minor"/>
      </rPr>
      <t xml:space="preserve">EM. </t>
    </r>
    <r>
      <rPr>
        <sz val="11"/>
        <color theme="1"/>
        <rFont val="Calibri"/>
        <family val="2"/>
        <scheme val="minor"/>
      </rPr>
      <t>Modificaciones normativas que contengan imprecisiones o contradicciones entre normas nacionales y/o distritales.</t>
    </r>
  </si>
  <si>
    <r>
      <rPr>
        <b/>
        <sz val="11"/>
        <color theme="1"/>
        <rFont val="Calibri"/>
        <family val="2"/>
        <scheme val="minor"/>
      </rPr>
      <t xml:space="preserve">EM. </t>
    </r>
    <r>
      <rPr>
        <sz val="11"/>
        <color theme="1"/>
        <rFont val="Calibri"/>
        <family val="2"/>
        <scheme val="minor"/>
      </rPr>
      <t>Emergencias manifiestas (situaciones de orden público,emergencia sanitaria, desastres naturales).</t>
    </r>
  </si>
  <si>
    <r>
      <rPr>
        <b/>
        <sz val="11"/>
        <color theme="1"/>
        <rFont val="Calibri"/>
        <family val="2"/>
        <scheme val="minor"/>
      </rPr>
      <t xml:space="preserve">EM. </t>
    </r>
    <r>
      <rPr>
        <sz val="11"/>
        <color theme="1"/>
        <rFont val="Calibri"/>
        <family val="2"/>
        <scheme val="minor"/>
      </rPr>
      <t>Recortes presupuestales.</t>
    </r>
  </si>
  <si>
    <r>
      <rPr>
        <b/>
        <sz val="11"/>
        <color theme="1"/>
        <rFont val="Calibri"/>
        <family val="2"/>
        <scheme val="minor"/>
      </rPr>
      <t xml:space="preserve">EM. </t>
    </r>
    <r>
      <rPr>
        <sz val="11"/>
        <color theme="1"/>
        <rFont val="Calibri"/>
        <family val="2"/>
        <scheme val="minor"/>
      </rPr>
      <t>Oposición al proyecto.</t>
    </r>
  </si>
  <si>
    <r>
      <rPr>
        <b/>
        <sz val="11"/>
        <rFont val="Calibri"/>
        <family val="2"/>
        <scheme val="minor"/>
      </rPr>
      <t>Rta.</t>
    </r>
    <r>
      <rPr>
        <sz val="11"/>
        <rFont val="Calibri"/>
        <family val="2"/>
        <scheme val="minor"/>
      </rPr>
      <t xml:space="preserve"> 
* Manejo inadecuado de la información privilegiada que pueda llegar a filtrarse, conflicto de interés
* Filtración de información
* Posibilidad de direccionamiento de los procesos de contratación de futuros proyectos
* Conflicto de interés, filtrar información confidencial, direccionar la estrategia de captura de valor o de negocios no tarifarios para favorecer a terceros.
* Supervisión de los contratos del proyecto haciendo uso del poder adecuando los informes de supervisión de los proyectos
* Caja menor
* Posibilidad de impacto reputacional  y/o económico por la imposición de sanciones de tipo penal, fiscal, disciplinario y/o administrativo a la EMB por parte de la autoridades competentes debido a acción u omisión en el manejo de los expedientes, avalúos o reconocimientos económicos haciendo uso del poder para manipularlos desviando el cumplimiento de sus funciones pagando un mayor valor de predios para favorecer a un tercero o en beneficio particular.
* Conflicto de interés o interés particular por favorecer a un tercero en las actuaciones.
* Posibilidad de direccionamiento de los procesos de contratación de futuros proyectos
* Posibilidad de filtrar información del proyecto para favorecer a un tercero
* Informes financieros que presenten manipulación de cifras
* Manipular el aplicativo de nómina, Modificar los manuales de funciones para vincular a personal que no cumpla con los requisitos mínimos.
* En el manejo de inventarios, administración de la caja menor, procesos de contratación.
* Manipulación o entrega de información confidencial, direccionar los contratos de la Oficina de Tecnologia.
* Recibir dádivas, entregar información privilegiada, posible conflicto de interés que pueda generar algún hecho de corrupción.
</t>
    </r>
  </si>
  <si>
    <t>Impacto reputacional debido a sanciones de tipo legal, fiscal, disciplinario y/o administrativo a la EMB por parte de Entes de Vigilancia y/o Control,</t>
  </si>
  <si>
    <t>por uso de  información privilegiada (reservada y clasificada) de la EMB, obtenida por el equipo de la OCI en cumplimiento de sus funciones, abusando de las mismas para favorecer a un tercero o en beneficio propio</t>
  </si>
  <si>
    <t>debido al ofrecimiento de prebendas u otro tipo de beneficios por parte de terceros que requieren la información.</t>
  </si>
  <si>
    <t xml:space="preserve">Impacto reputacional </t>
  </si>
  <si>
    <t xml:space="preserve">debido a sanciones de tipo legal, fiscal, disciplinario y/o administrativo a la EMB por parte de Entes de Vigilancia y/o Control </t>
  </si>
  <si>
    <t>por solicitud del auditor al(los) responsable(s) del proceso auditado de favores, regalos, dádivas o dinero a cambio de ocultar, distorsionar o tergiversar, situaciones evidenciadas en desarrollo del proceso de auditoría para beneficio propio.</t>
  </si>
  <si>
    <t xml:space="preserve">realiza supervisión en todas la etapas de la auditoría (en las que aplica)  previo a la revisión por parte de la Jefe de la OCI </t>
  </si>
  <si>
    <t>cada vez que se requiera de conformidad con lo establecido en el Procedimiento de auditoria interna EM-PR-002 , dejando como evidencia la aprobación en los papeles de trabajo, formatos establecidos en el procedimiento para las etapas de planeación y ejecución.</t>
  </si>
  <si>
    <t xml:space="preserve">La Jefe Oficina de Control Interno </t>
  </si>
  <si>
    <t>recibe la retroalimentación de la percepción  del auditado con respecto a la auditoría realizada, mediante la aplicación de un formulario virtual de evaluación de Auditoría Interna, dentro del cuál se indaga si se materializó algún riesgo de corrupción en el desarrollo de cada auditoría, según lo estipulado en el Procedimiento de Auditoría Interna EM-PR-002.</t>
  </si>
  <si>
    <t>La encuesta se aplica una vez finalizada cada auditoría, evaluación y/o seguimiento. En caso de reportarse un riesgo de corrupción, la OCI  solicitará las evidencias y lo pondrá en conocimiento de la autoridad competente.</t>
  </si>
  <si>
    <t xml:space="preserve">La Jefe Oficina de Control Interno / Profesionales de OCI </t>
  </si>
  <si>
    <t xml:space="preserve">realizan la declaración de impedimentos, así como, el compromiso de aplicar el Código de Etica del Auditor y el Estatuto de Auditoría </t>
  </si>
  <si>
    <t>una vez se realiza la aprobación del PAA y cada vez que se requiera, de acuerdo con lo establecido en el procedimiento EM-PR-002 Procedimiento de Auditoría Interna, política de operación VI.</t>
  </si>
  <si>
    <t xml:space="preserve">El Profesional de OCI </t>
  </si>
  <si>
    <t>EM-PR-002 Procedimiento de Auditoría Interna</t>
  </si>
  <si>
    <t>EM-FR-017 Entendimiento de la unidad auditable
EM-FR-018 Evaluación de riesgos y controles
EM-FR-002 Plan de Trabajo de la auditoría
EM-FR-003 Formato de selección de la muestra
EM-FR-004 Formato Prueba de Auditoría
EM-FR-006 Informe detallado de auditoría</t>
  </si>
  <si>
    <t>Formulario electrónico de evaluación de auditoría interna</t>
  </si>
  <si>
    <t>Formato de declaración de impedimento</t>
  </si>
  <si>
    <t>EM-PR-002 Procedimiento de Auditoría Interna, actividades No. 12, 19, 24, 26, 32,39.</t>
  </si>
  <si>
    <t>(No. de auditorías con supervisión en todas sus etapas / No. de auditorías  realizadas (Para las cuales aplica supervisión)) * 100</t>
  </si>
  <si>
    <t>Socialización del  Código de Ética del Auditor y del Estatuto de Auditoría</t>
  </si>
  <si>
    <t xml:space="preserve">No. de acciones judiciales con fallo en firme de actos de corrupción por el uso de información privilegiada a uno o varios servidores de la OCI </t>
  </si>
  <si>
    <t>(No. De encuestas con reportes de riesgos de corrupción / No. De encuentas diligenciadas) * 100</t>
  </si>
  <si>
    <t>(No. de servidores que recibieron socialización del Código de Ética del Auditor y del Estatuto de Auditoría/ No. de servidores de la OCI) * 100</t>
  </si>
  <si>
    <t>(No. de declaraciones de impedimentos a la ejecución del PAA / No. de servidores de la OCI) * 100
(No. de auditorías con declaraciones de impedimentos (cuando aplique) por los auditores asignados / No. de auditorías realizadas en las que se requirió declarar impedimentos) * 100</t>
  </si>
  <si>
    <t>Revisión del Código de Ética del Auditor y del Estatuto de Auditoría</t>
  </si>
  <si>
    <t xml:space="preserve">No. de acciones judiciales con fallo en firme de actos de corrupción por ocultar, distorsionar o tergiversar los resultados de las auditorías a uno o varios servidores de la OCI </t>
  </si>
  <si>
    <t>(No. Revisiones realizadas al Código de Ética del Auditor y del Estatuto de Auditoría / No. de revisiones programadas)*100</t>
  </si>
  <si>
    <t>EM-RC-001</t>
  </si>
  <si>
    <t>EM-RC-002</t>
  </si>
  <si>
    <r>
      <rPr>
        <b/>
        <sz val="11"/>
        <color theme="1"/>
        <rFont val="Calibri"/>
        <family val="2"/>
        <scheme val="minor"/>
      </rPr>
      <t xml:space="preserve">AC. </t>
    </r>
    <r>
      <rPr>
        <sz val="11"/>
        <color theme="1"/>
        <rFont val="Calibri"/>
        <family val="2"/>
        <scheme val="minor"/>
      </rPr>
      <t>No realizar un adecuado seguimiento al semaforo de la bandeja de entrada de la plataforma Bogotá Te escucha.</t>
    </r>
  </si>
  <si>
    <r>
      <rPr>
        <b/>
        <sz val="11"/>
        <color theme="1"/>
        <rFont val="Calibri"/>
        <family val="2"/>
        <scheme val="minor"/>
      </rPr>
      <t xml:space="preserve">AC. </t>
    </r>
    <r>
      <rPr>
        <sz val="11"/>
        <color theme="1"/>
        <rFont val="Calibri"/>
        <family val="2"/>
        <scheme val="minor"/>
      </rPr>
      <t xml:space="preserve">Información entregada por las distintas dependencias con errores o sin dar respuesta a todas las preguntas. </t>
    </r>
  </si>
  <si>
    <r>
      <rPr>
        <b/>
        <sz val="11"/>
        <color theme="1"/>
        <rFont val="Calibri"/>
        <family val="2"/>
        <scheme val="minor"/>
      </rPr>
      <t xml:space="preserve">AC. </t>
    </r>
    <r>
      <rPr>
        <sz val="11"/>
        <color theme="1"/>
        <rFont val="Calibri"/>
        <family val="2"/>
        <scheme val="minor"/>
      </rPr>
      <t>Falta de una herramienta tecnólogica que permita mejorar la gestión de las PQRSD y que se pueda integrar al Aplicativo Distrital Bogotá Te Escucha</t>
    </r>
  </si>
  <si>
    <r>
      <rPr>
        <b/>
        <sz val="11"/>
        <color theme="1"/>
        <rFont val="Calibri"/>
        <family val="2"/>
        <scheme val="minor"/>
      </rPr>
      <t xml:space="preserve">AC. </t>
    </r>
    <r>
      <rPr>
        <sz val="11"/>
        <color theme="1"/>
        <rFont val="Calibri"/>
        <family val="2"/>
        <scheme val="minor"/>
      </rPr>
      <t>Errores involuntarios al diligenciar los datos del Cuadro de Control de Seguimiento y Gestión a las PQRSD</t>
    </r>
  </si>
  <si>
    <r>
      <rPr>
        <b/>
        <sz val="11"/>
        <color theme="1"/>
        <rFont val="Calibri"/>
        <family val="2"/>
        <scheme val="minor"/>
      </rPr>
      <t xml:space="preserve">AC. </t>
    </r>
    <r>
      <rPr>
        <sz val="11"/>
        <color theme="1"/>
        <rFont val="Calibri"/>
        <family val="2"/>
        <scheme val="minor"/>
      </rPr>
      <t>Retrasos en el cumplimiento de los términos internos dados para dar respuesta a las PQRSD</t>
    </r>
  </si>
  <si>
    <r>
      <rPr>
        <b/>
        <sz val="11"/>
        <color theme="1"/>
        <rFont val="Calibri"/>
        <family val="2"/>
        <scheme val="minor"/>
      </rPr>
      <t xml:space="preserve">AC. </t>
    </r>
    <r>
      <rPr>
        <sz val="11"/>
        <color theme="1"/>
        <rFont val="Calibri"/>
        <family val="2"/>
        <scheme val="minor"/>
      </rPr>
      <t>Equipo profesional, multidisciplinario y con experiencia en temas de gestión de PQRSD.</t>
    </r>
  </si>
  <si>
    <r>
      <rPr>
        <b/>
        <sz val="11"/>
        <color theme="1"/>
        <rFont val="Calibri"/>
        <family val="2"/>
        <scheme val="minor"/>
      </rPr>
      <t xml:space="preserve">AC. </t>
    </r>
    <r>
      <rPr>
        <sz val="11"/>
        <color theme="1"/>
        <rFont val="Calibri"/>
        <family val="2"/>
        <scheme val="minor"/>
      </rPr>
      <t xml:space="preserve">Conocimiento en el manejo del sistema de gestión de peticiones ciudadanas Bogotá Te Escucha. </t>
    </r>
  </si>
  <si>
    <r>
      <rPr>
        <b/>
        <sz val="11"/>
        <color theme="1"/>
        <rFont val="Calibri"/>
        <family val="2"/>
        <scheme val="minor"/>
      </rPr>
      <t xml:space="preserve">AC. </t>
    </r>
    <r>
      <rPr>
        <sz val="11"/>
        <color theme="1"/>
        <rFont val="Calibri"/>
        <family val="2"/>
        <scheme val="minor"/>
      </rPr>
      <t>Comunicación permanente con todas las dependencias de la EMB para la gestión de las PQRSD</t>
    </r>
  </si>
  <si>
    <r>
      <rPr>
        <b/>
        <sz val="11"/>
        <color theme="1"/>
        <rFont val="Calibri"/>
        <family val="2"/>
        <scheme val="minor"/>
      </rPr>
      <t xml:space="preserve">AC. </t>
    </r>
    <r>
      <rPr>
        <sz val="11"/>
        <color theme="1"/>
        <rFont val="Calibri"/>
        <family val="2"/>
        <scheme val="minor"/>
      </rPr>
      <t>Fortalecimiento del equipo de atención de PQRSD</t>
    </r>
  </si>
  <si>
    <r>
      <rPr>
        <b/>
        <sz val="11"/>
        <color theme="1"/>
        <rFont val="Calibri"/>
        <family val="2"/>
        <scheme val="minor"/>
      </rPr>
      <t xml:space="preserve">AC. </t>
    </r>
    <r>
      <rPr>
        <sz val="11"/>
        <color theme="1"/>
        <rFont val="Calibri"/>
        <family val="2"/>
        <scheme val="minor"/>
      </rPr>
      <t>Formalización de la figura de enlaces para la atención interna de las PQRSD</t>
    </r>
  </si>
  <si>
    <r>
      <rPr>
        <b/>
        <sz val="11"/>
        <color theme="1"/>
        <rFont val="Calibri"/>
        <family val="2"/>
        <scheme val="minor"/>
      </rPr>
      <t xml:space="preserve">AC. </t>
    </r>
    <r>
      <rPr>
        <sz val="11"/>
        <color theme="1"/>
        <rFont val="Calibri"/>
        <family val="2"/>
        <scheme val="minor"/>
      </rPr>
      <t>Seguimiento constanste al estado de las PQRSD por parte de la GCC</t>
    </r>
  </si>
  <si>
    <r>
      <rPr>
        <b/>
        <sz val="11"/>
        <color theme="1"/>
        <rFont val="Calibri"/>
        <family val="2"/>
        <scheme val="minor"/>
      </rPr>
      <t xml:space="preserve">AC. </t>
    </r>
    <r>
      <rPr>
        <sz val="11"/>
        <color theme="1"/>
        <rFont val="Calibri"/>
        <family val="2"/>
        <scheme val="minor"/>
      </rPr>
      <t xml:space="preserve">Capacitaciones en temas de PQRSD dadas por la GCC para el manejo del sistema de gestión de peticiones ciudadanas Bogotá Te Escucha. </t>
    </r>
  </si>
  <si>
    <r>
      <rPr>
        <b/>
        <sz val="11"/>
        <color theme="1"/>
        <rFont val="Calibri"/>
        <family val="2"/>
        <scheme val="minor"/>
      </rPr>
      <t xml:space="preserve">AC. </t>
    </r>
    <r>
      <rPr>
        <sz val="11"/>
        <color theme="1"/>
        <rFont val="Calibri"/>
        <family val="2"/>
        <scheme val="minor"/>
      </rPr>
      <t>Socializaciones periódicas a través de los canales de comunicación interna a los servidores públicos sobre el manejo de las PQRSD</t>
    </r>
  </si>
  <si>
    <r>
      <rPr>
        <b/>
        <sz val="11"/>
        <color theme="1"/>
        <rFont val="Calibri"/>
        <family val="2"/>
        <scheme val="minor"/>
      </rPr>
      <t xml:space="preserve">AC. </t>
    </r>
    <r>
      <rPr>
        <sz val="11"/>
        <color theme="1"/>
        <rFont val="Calibri"/>
        <family val="2"/>
        <scheme val="minor"/>
      </rPr>
      <t>Formalización de las gestiones adelantadas en el marco de la GCC</t>
    </r>
  </si>
  <si>
    <r>
      <rPr>
        <b/>
        <sz val="11"/>
        <color theme="1"/>
        <rFont val="Calibri"/>
        <family val="2"/>
        <scheme val="minor"/>
      </rPr>
      <t xml:space="preserve">AC. </t>
    </r>
    <r>
      <rPr>
        <sz val="11"/>
        <color theme="1"/>
        <rFont val="Calibri"/>
        <family val="2"/>
        <scheme val="minor"/>
      </rPr>
      <t xml:space="preserve">Apoyo y contacto permanente con otras áreas de gestión de PQRSD de entidades del distrito, para conocer sus buenas prácticas y experiencias en este tema. </t>
    </r>
  </si>
  <si>
    <r>
      <rPr>
        <b/>
        <sz val="11"/>
        <color theme="1"/>
        <rFont val="Calibri"/>
        <family val="2"/>
        <scheme val="minor"/>
      </rPr>
      <t xml:space="preserve">AC. </t>
    </r>
    <r>
      <rPr>
        <sz val="11"/>
        <color theme="1"/>
        <rFont val="Calibri"/>
        <family val="2"/>
        <scheme val="minor"/>
      </rPr>
      <t>Capacitaciones dadas por entidades externas sobre el manejo de PQRSD y servicio a la ciudadanía</t>
    </r>
  </si>
  <si>
    <r>
      <rPr>
        <b/>
        <sz val="11"/>
        <color theme="1"/>
        <rFont val="Calibri"/>
        <family val="2"/>
        <scheme val="minor"/>
      </rPr>
      <t xml:space="preserve">AC. </t>
    </r>
    <r>
      <rPr>
        <sz val="11"/>
        <color theme="1"/>
        <rFont val="Calibri"/>
        <family val="2"/>
        <scheme val="minor"/>
      </rPr>
      <t xml:space="preserve">Fallas en el funcionamiento del sistema dispuesto por el distrito para la gestión de PQRSD ciudadanas </t>
    </r>
  </si>
  <si>
    <r>
      <rPr>
        <b/>
        <sz val="11"/>
        <color theme="1"/>
        <rFont val="Calibri"/>
        <family val="2"/>
        <scheme val="minor"/>
      </rPr>
      <t xml:space="preserve">AC. </t>
    </r>
    <r>
      <rPr>
        <sz val="11"/>
        <color theme="1"/>
        <rFont val="Calibri"/>
        <family val="2"/>
        <scheme val="minor"/>
      </rPr>
      <t>El Aplicativo Distrital Bogotá Te Escucha no genera alertas por asignación entre dependencias.</t>
    </r>
  </si>
  <si>
    <r>
      <rPr>
        <b/>
        <sz val="11"/>
        <color theme="1"/>
        <rFont val="Calibri"/>
        <family val="2"/>
        <scheme val="minor"/>
      </rPr>
      <t xml:space="preserve">AC. </t>
    </r>
    <r>
      <rPr>
        <sz val="11"/>
        <color theme="1"/>
        <rFont val="Calibri"/>
        <family val="2"/>
        <scheme val="minor"/>
      </rPr>
      <t>Factores sociales o políticos que pueden generar un incremento en las PQRSD de los diferentes actores políticos y ciudadanía.</t>
    </r>
  </si>
  <si>
    <r>
      <rPr>
        <b/>
        <sz val="11"/>
        <color theme="1"/>
        <rFont val="Calibri"/>
        <family val="2"/>
        <scheme val="minor"/>
      </rPr>
      <t xml:space="preserve">CA. </t>
    </r>
    <r>
      <rPr>
        <sz val="11"/>
        <color theme="1"/>
        <rFont val="Calibri"/>
        <family val="2"/>
        <scheme val="minor"/>
      </rPr>
      <t>Falta documentar los lineamientos asociados al Programa de Cumplimiento</t>
    </r>
  </si>
  <si>
    <r>
      <rPr>
        <b/>
        <sz val="11"/>
        <color theme="1"/>
        <rFont val="Calibri"/>
        <family val="2"/>
        <scheme val="minor"/>
      </rPr>
      <t xml:space="preserve">CA. </t>
    </r>
    <r>
      <rPr>
        <sz val="11"/>
        <color theme="1"/>
        <rFont val="Calibri"/>
        <family val="2"/>
        <scheme val="minor"/>
      </rPr>
      <t>Personal insuficiente para soportar todos los temas de compliance y con el conocimiento suficiente para cubrir los temas</t>
    </r>
  </si>
  <si>
    <r>
      <rPr>
        <b/>
        <sz val="11"/>
        <color theme="1"/>
        <rFont val="Calibri"/>
        <family val="2"/>
        <scheme val="minor"/>
      </rPr>
      <t xml:space="preserve">CA. </t>
    </r>
    <r>
      <rPr>
        <sz val="11"/>
        <color theme="1"/>
        <rFont val="Calibri"/>
        <family val="2"/>
        <scheme val="minor"/>
      </rPr>
      <t>Recursos insuficientes para la implementación del Programa de Cumplimiento.</t>
    </r>
  </si>
  <si>
    <r>
      <rPr>
        <b/>
        <sz val="11"/>
        <color theme="1"/>
        <rFont val="Calibri"/>
        <family val="2"/>
        <scheme val="minor"/>
      </rPr>
      <t xml:space="preserve">CA. </t>
    </r>
    <r>
      <rPr>
        <sz val="11"/>
        <color theme="1"/>
        <rFont val="Calibri"/>
        <family val="2"/>
        <scheme val="minor"/>
      </rPr>
      <t>La EMB no cuenta con instrumentos que le permitan asegurar una suficiente y debida diligencia en los temas de SARLAFT (consulta en listas, verificación de operaciones, etc)</t>
    </r>
  </si>
  <si>
    <r>
      <rPr>
        <b/>
        <sz val="11"/>
        <color theme="1"/>
        <rFont val="Calibri"/>
        <family val="2"/>
        <scheme val="minor"/>
      </rPr>
      <t xml:space="preserve">CA. </t>
    </r>
    <r>
      <rPr>
        <sz val="11"/>
        <color theme="1"/>
        <rFont val="Calibri"/>
        <family val="2"/>
        <scheme val="minor"/>
      </rPr>
      <t>Se tienen identificados riesgos de fraude y corrupción</t>
    </r>
  </si>
  <si>
    <r>
      <rPr>
        <b/>
        <sz val="11"/>
        <color theme="1"/>
        <rFont val="Calibri"/>
        <family val="2"/>
        <scheme val="minor"/>
      </rPr>
      <t xml:space="preserve">CA. </t>
    </r>
    <r>
      <rPr>
        <sz val="11"/>
        <color theme="1"/>
        <rFont val="Calibri"/>
        <family val="2"/>
        <scheme val="minor"/>
      </rPr>
      <t>Se tiene identificada la normativa aplicable para el Programa de Cumplimiento</t>
    </r>
  </si>
  <si>
    <r>
      <rPr>
        <b/>
        <sz val="11"/>
        <color theme="1"/>
        <rFont val="Calibri"/>
        <family val="2"/>
        <scheme val="minor"/>
      </rPr>
      <t xml:space="preserve">CA. </t>
    </r>
    <r>
      <rPr>
        <sz val="11"/>
        <color theme="1"/>
        <rFont val="Calibri"/>
        <family val="2"/>
        <scheme val="minor"/>
      </rPr>
      <t>Promoción por parte del Gobierno Nacional y Distrital en la adopción de  políticas que hacen parte del Programa de Cumplimiento (SARLAFT, anticorrupción, antifraude, antisoborno, entre otros)</t>
    </r>
  </si>
  <si>
    <r>
      <rPr>
        <b/>
        <sz val="11"/>
        <color theme="1"/>
        <rFont val="Calibri"/>
        <family val="2"/>
        <scheme val="minor"/>
      </rPr>
      <t xml:space="preserve">CA. </t>
    </r>
    <r>
      <rPr>
        <sz val="11"/>
        <color theme="1"/>
        <rFont val="Calibri"/>
        <family val="2"/>
        <scheme val="minor"/>
      </rPr>
      <t>Normativa definida para la adopción de políticas que hacen parte del Programa de Cumplimiento</t>
    </r>
  </si>
  <si>
    <r>
      <rPr>
        <b/>
        <sz val="11"/>
        <color theme="1"/>
        <rFont val="Calibri"/>
        <family val="2"/>
        <scheme val="minor"/>
      </rPr>
      <t xml:space="preserve">CA. </t>
    </r>
    <r>
      <rPr>
        <sz val="11"/>
        <color theme="1"/>
        <rFont val="Calibri"/>
        <family val="2"/>
        <scheme val="minor"/>
      </rPr>
      <t>Demanda social para que las entidades distritales adopten lineamientos y medidas que demuestren su compromiso con la transparencia y cumplimiento normativo.</t>
    </r>
  </si>
  <si>
    <r>
      <rPr>
        <b/>
        <sz val="11"/>
        <color theme="1"/>
        <rFont val="Calibri"/>
        <family val="2"/>
        <scheme val="minor"/>
      </rPr>
      <t xml:space="preserve">CA. </t>
    </r>
    <r>
      <rPr>
        <sz val="11"/>
        <color theme="1"/>
        <rFont val="Calibri"/>
        <family val="2"/>
        <scheme val="minor"/>
      </rPr>
      <t>Recortes presupuestales a las entidades distritales que afecten la asignación de recursos suficientes para la ejecución del Programa de Cumplimiento.</t>
    </r>
  </si>
  <si>
    <r>
      <rPr>
        <b/>
        <sz val="11"/>
        <color theme="1"/>
        <rFont val="Calibri"/>
        <family val="2"/>
        <scheme val="minor"/>
      </rPr>
      <t xml:space="preserve">CA. </t>
    </r>
    <r>
      <rPr>
        <sz val="11"/>
        <color theme="1"/>
        <rFont val="Calibri"/>
        <family val="2"/>
        <scheme val="minor"/>
      </rPr>
      <t>Actores externos con los que se relaciona la EMB que utilicen a la entidad o generen riesgo de contagio para favorecer sus intereses y/o cometer actos ilícitos</t>
    </r>
  </si>
  <si>
    <r>
      <rPr>
        <b/>
        <sz val="11"/>
        <color theme="1"/>
        <rFont val="Calibri"/>
        <family val="2"/>
        <scheme val="minor"/>
      </rPr>
      <t xml:space="preserve">RI. </t>
    </r>
    <r>
      <rPr>
        <sz val="11"/>
        <color theme="1"/>
        <rFont val="Calibri"/>
        <family val="2"/>
        <scheme val="minor"/>
      </rPr>
      <t>Falencia en la identificación de insumos para la formulación y medición de los indicadores de gestión por parte de las áreas.</t>
    </r>
  </si>
  <si>
    <r>
      <rPr>
        <b/>
        <sz val="11"/>
        <color theme="1"/>
        <rFont val="Calibri"/>
        <family val="2"/>
        <scheme val="minor"/>
      </rPr>
      <t xml:space="preserve">RI. </t>
    </r>
    <r>
      <rPr>
        <sz val="11"/>
        <color theme="1"/>
        <rFont val="Calibri"/>
        <family val="2"/>
        <scheme val="minor"/>
      </rPr>
      <t>Cambios de personal pueden dificultar los reportes de información mientras adquieren curva de aprendizaje.</t>
    </r>
  </si>
  <si>
    <r>
      <rPr>
        <b/>
        <sz val="11"/>
        <color theme="1"/>
        <rFont val="Calibri"/>
        <family val="2"/>
        <scheme val="minor"/>
      </rPr>
      <t xml:space="preserve">RI. </t>
    </r>
    <r>
      <rPr>
        <sz val="11"/>
        <color theme="1"/>
        <rFont val="Calibri"/>
        <family val="2"/>
        <scheme val="minor"/>
      </rPr>
      <t>Se cuenta con un sistema de Medición de indicadores de gestión por procesos.</t>
    </r>
  </si>
  <si>
    <r>
      <rPr>
        <b/>
        <sz val="11"/>
        <color theme="1"/>
        <rFont val="Calibri"/>
        <family val="2"/>
        <scheme val="minor"/>
      </rPr>
      <t xml:space="preserve">RI. </t>
    </r>
    <r>
      <rPr>
        <sz val="11"/>
        <color theme="1"/>
        <rFont val="Calibri"/>
        <family val="2"/>
        <scheme val="minor"/>
      </rPr>
      <t>Automatización de los instrumentos de recolección de información y visualización de las fichas de los indicadores de gestión de la Entidad que ha permitido mejorar la oportunidad en el reporte de los mismos.</t>
    </r>
  </si>
  <si>
    <r>
      <rPr>
        <b/>
        <sz val="11"/>
        <color theme="1"/>
        <rFont val="Calibri"/>
        <family val="2"/>
        <scheme val="minor"/>
      </rPr>
      <t xml:space="preserve">RI. </t>
    </r>
    <r>
      <rPr>
        <sz val="11"/>
        <color theme="1"/>
        <rFont val="Calibri"/>
        <family val="2"/>
        <scheme val="minor"/>
      </rPr>
      <t>Fortalecimiento en la toma de decisiones basado en fuentes de información confiables.</t>
    </r>
  </si>
  <si>
    <r>
      <rPr>
        <b/>
        <sz val="11"/>
        <color theme="1"/>
        <rFont val="Calibri"/>
        <family val="2"/>
        <scheme val="minor"/>
      </rPr>
      <t xml:space="preserve">RI. </t>
    </r>
    <r>
      <rPr>
        <sz val="11"/>
        <color theme="1"/>
        <rFont val="Calibri"/>
        <family val="2"/>
        <scheme val="minor"/>
      </rPr>
      <t>Posibles cambios en el Plan de Desarrollo que afecten las directrices estratégicas y por ende los indicadores.</t>
    </r>
  </si>
  <si>
    <r>
      <rPr>
        <b/>
        <sz val="11"/>
        <color theme="1"/>
        <rFont val="Calibri"/>
        <family val="2"/>
        <scheme val="minor"/>
      </rPr>
      <t xml:space="preserve">RI. </t>
    </r>
    <r>
      <rPr>
        <sz val="11"/>
        <color theme="1"/>
        <rFont val="Calibri"/>
        <family val="2"/>
        <scheme val="minor"/>
      </rPr>
      <t>Obsolecencia en instrumentos de recolección de información para la medición de los indicadores de gestión por proceso.</t>
    </r>
  </si>
  <si>
    <t xml:space="preserve">debido a que se retarde u omita un acto propio de la ejecución del proceso disciplinario haciendo uso del poder para orientar los resultados a cambio de dádivas, desviando el cumplimiento de sus funciones para favorecer a un tercero o en beneficio particular.
</t>
  </si>
  <si>
    <t xml:space="preserve">El Operador Disciplinario </t>
  </si>
  <si>
    <t>realiza seguimiento a los procesos disciplinarios, de acuerdo con los informes mensuales presentados por los abogados, en los cuales se identifica la etapa procesal de cada expediente y los futuros vencimientos de términos, así como la  información registrada en la Base de datos de los procesos disciplinarios,</t>
  </si>
  <si>
    <t>con una periodicidad mensual, con el propósito de cotejar la información que se encuentra en el expediente, dejando como evidencia correo electrónico y  relación estado de procesos disciplinarios (Base de Datos), acta de reunión. En caso de encontrarse desviaciones, se procederá a informar verbalmente al Operador Disciplinario el seguimiento y control a los términos disciplinarios. En caso de evidenciarse alguna situación irregular se compulsarán copias a los organismos estatales correspondientes y se iniciará la investigación disciplinaria a que haya lugar a fin de establecer las presuntas responsabilidades.</t>
  </si>
  <si>
    <t xml:space="preserve">El Jefe de la Oficina de Control Interno Disciplinario </t>
  </si>
  <si>
    <t>realiza el reparto de los procesos disciplinarios que llegan a la dependencia, asignando de manera sucesiva de acuerdo con el orden de llegada, y dejando constancia en el libro radicador,</t>
  </si>
  <si>
    <t>cada vez que se requiera, esto con el fin de evitar el interés indebido en el reparto y asignación de asuntos disciplinarios. En caso de desviaciones se revisará manualmente el orden de llegada de los procesos. 
De existir algún conflicto de interés, el Abogado tiene un plazo de máximo 3 días hábiles contados a partir de la asignación del caso para suscribir la declaración de conflicto de interés, informando al Operador Disciplinario.</t>
  </si>
  <si>
    <t>AD-PR-001 Procedimiento para el proyecto de providencias y fallos</t>
  </si>
  <si>
    <t>Correo electrónico y  Relación estado de procesos disciplinarios (Base de Datos), acta de reunión</t>
  </si>
  <si>
    <t>Control de reparto de asuntos disciplinarios AD-FR-023 y declaracion de conflicto de interes (en caso que aplique)</t>
  </si>
  <si>
    <t xml:space="preserve">(No. de informes de seguimiento a los procesos disciplinarios revisados por el Operador Disciplinario / No. de informes a presentar en el mes)* 100
</t>
  </si>
  <si>
    <t>No. de acciones judiciales con fallo en firme de actos de corrupción en la ejecución de procesos disciplinarios a uno o varios servidores de la OCID</t>
  </si>
  <si>
    <t>Implementar un documento en el SIG que contenga información referente a conflictos de interés y causales de impedimento.</t>
  </si>
  <si>
    <t>(No. de procesos disciplinarios asignados en el Libro de Reparto en el mes / No. de Procesos allegados en el mes)* 100</t>
  </si>
  <si>
    <t>AD-RC-001</t>
  </si>
  <si>
    <t>Posibilidad de Impacto reputacional con algún grupo de interés o de valor o por requerimientos de Entes de Control,  por la manipulación o divulgación de información reservada relacionada con los asuntos de gobierno corporativo con el fin de favorecer intereses privados a cambio de la obtención de algún beneficio,  debido a que no se declare un conflicto de interés o la violación de los acuerdos de confidencialidad de la información por parte de algún servidor de la Oficina de Asuntos Institucionales.</t>
  </si>
  <si>
    <t>El Jefe de la Oficina de Asuntos Institucionales,  verifica que los servidores públicos vinculados con el área, suscriban los Acuerdos de Confidencialidad a través del formato GL-FR-016 Plantilla declaración de confidencialidad; y en el caso de los contratistas la adhesión a la Política de confidencialidad mediante la cláusula que sobre este tema se incluye en los contratos suscritos (de acuerdo con los requisitos estipulados en formato de estudio previo GC-FR-001), así mismo deben suscribir la declaración de conflictos de interés, el documento de adhesión al Código y la Política de Integridad,  cada vez que haya una vinculación, dejando como evidencia la firma de los documentos, lo anterior con el fin de salvaguardar la información de carácter confidencial de la EMB.  En caso de identificarse un posible conflicto de interés, se actuará conforme la Política de Conflicto de Interés de la EMB o, llegado el caso, la falta de firma de algún documento mencionado se requerirá mediante correo electrónico la suscripción de los documentos y/o la actualización de la declaración de conflicto de interés.  Cuando se presenten desviaciones se procede a reportar la situación a la Oficina de Control Interno Disciplinario o a la Gerencia Administrativa y de Abastecimiento, de acuerdo con su competencia.</t>
  </si>
  <si>
    <t>El Jefe de la Oficina de Asuntos Institucionales,  verifica el acceso para la administración y consulta de la información de los órganos de Gobierno Corporativo en el repositorio que contenga la información reservada, 
mensualmente, con el fin de verificar que no se hayan generado accesos no autorizados al repositorio, dejando como evidencia el pantallazo de la lista de usuarios con acceso. En caso de desviaciones, se elevará solicitud a la  Oficina de Tecnologías y Sistemas de Información para eliminar el acceso no autorizado.</t>
  </si>
  <si>
    <t>GI-PA-004</t>
  </si>
  <si>
    <t>Posibilidad de afectación de la imagen de la EMB o  requerimientos de Entes de Control, por la filtración a terceros de información confidencial del proyecto Metro de Bogotá con el fin de utilizar la misma para beneficio privado a cambio de dádivas, por la conducta indebida del personal de la GCC</t>
  </si>
  <si>
    <t>La GCC verifica con la dependencia responsable de la EMB la suscripción de los Acuerdos de Confidencialidad por parte de los servidores, a través del formato GL-FR-016 Plantilla declaración de confidencialidad para servidores públicos; y en el caso de los contratistas la adhesión a la Política de confidencialidad mediante la cláusula que sobre este tema se incluye en los contratos suscritos (de acuerdo con los requisitos estipulados en formato de estudio previo GC-FR-001),  cada vez que se requiera, lo anterior, con el fin de salvaguardar la información de carácter confidencial de la EMB. En caso de presentarse desviaciones se procede a reportar la situación a la Oficina de Control Interno Disciplinario o a la Gerencia Administrativa y de Abastecimiento, de acuerdo con su competencia.</t>
  </si>
  <si>
    <t>CC-PA-003</t>
  </si>
  <si>
    <t>Posibilidad de impacto económico y reputacional  por la imposición de sanciones de tipo penal, fiscal, disciplinario y/o administrativo a la EMB por parte de la autoridades competentes por acción u omisión al momento de estipular las condiciones técnicas haciendo uso del poder para orientarlas en el proceso de contratación desviando el cumplimiento de sus funciones para favorecer a un tercero o en beneficio particular.</t>
  </si>
  <si>
    <t>La GIP realiza la contratación de la estructuración integral de los proyectos, incluyendo la figura de un Interventor especializado para la revisión de los entregables, con el fin de evitar la orientación de los contratos y permitir la pluralidad de oferentes en el proceso de licitación de los proyectos, cada vez que se requiera, dejando como evidencia las especificaciones técnicas y la no objeción a los productos por parte de la interventoría.  En ningún caso se podrá realizar la estructuración integral de los proyectos sin que exista la figura de un Interventor especializado para el componente técnico y sus especificaciones.</t>
  </si>
  <si>
    <t>PP-PA-001</t>
  </si>
  <si>
    <t>La GIP revisa los entregables de los productos estipulados en el contrato que cuenten con el aval de la Interventoría y solicita las revisiones que sean de competencia de las áreas involucradas,  cada vez que se requiera, dejando la siguiente evidencia: si el entregable cumple con las especificaciones el Formato de verificación y validación de contenido y alcance, en caso contrario un oficio con observaciones con el fin de que los estructuradores realicen los ajustes correspondientes. En caso de desviaciones por la no ejecución del control se solicita a las áreas involucradas la revisión corrrespondiente, de no realizarse la revisión oportunamente el contratista dará por cumplidas las obligaciones.</t>
  </si>
  <si>
    <t>Posibilidad de Impacto reputacional por el deterioro de la imagen con los grupos de valor y de interés, o sanciones de Entes de Control,  por la divulgación de información confidencial de los proyectos urbanos e inmobiliarios del área de influencia del Proyecto Metro así como cualquier decisión tomada con el fin de favorecer a servidores o terceros en beneficio particular,  debido a la conducta indebida de algún funcionario del equipo que tenga acceso a dicha información.</t>
  </si>
  <si>
    <t>El Gerente de GDUIINT  revisa y aprueba la información a remiitir o a divulgar relacionada con los proyectos urbanos e inmobiliarios del área de influencia del Proyecto Metro. con el fin de evitar que se divulgue información confidencial. Dejando como evidencia el flujo de aprobación.</t>
  </si>
  <si>
    <t>DI-PA-004</t>
  </si>
  <si>
    <t>Posibilidad de impacto económico y reputacional  por la imposición de sanciones de tipo penal, fiscal, disciplinario y/o administrativo a la EMB por parte de la autoridades competentes, debido a acción u omisión en la supervisión de los contratos del proyecto haciendo uso del poder adecuando los informes de supervisión de los proyectos desviando el cumplimiento de la misión de la EMB para favorecer a un tercero o en beneficio particular.</t>
  </si>
  <si>
    <t>El supervisor asignado realiza la verificación del cumplimiento de las obligaciones pactadas, de los bienes y/o de los servicios recibidos en el momento de la entrega con el propósito de recibir únicamente productos o servicios que cumplan con las especificaciones técnicas establecidas en el contrato, en desarrollo de esta actividad se dejará como evidencia el Informe de Supervisión del periodo respectivo.  En caso de desviaciones por la no ejecución del control se realizará la revisión correspondiente, de no realizarse la revisión oportunamente el pago al contratista será retrasado generando posibles sobrecostos.</t>
  </si>
  <si>
    <t>Posibilidad de impacto económico y reputacional  por la imposición de sanciones de tipo penal, fiscal, disciplinario y/o administrativo a la EMB por parte de la autoridades competentes debido a que por acción u omisión al efectuar giros y/o pagos haciendo uso del poder para incluir gastos de la caja menor de la  Subgerencia de Gestión Predial inexistentes desviando los recursos de la empresa para beneficio propio o de un tercero</t>
  </si>
  <si>
    <t>El subgerente de la Subgerencia de Gestión Predial realiza arqueo sorpresivo a la caja menor con el fin de verificar que los soportes de los gastos realizados y el efectivo correspondan al valor total autorizado en la apertura de la caja, dejando como evidencia el formato de arqueo. En caso que se presenten faltantes o alguna irregularidad se dará inicio a las investigaciones correspondientes.</t>
  </si>
  <si>
    <t>AP-PA-001</t>
  </si>
  <si>
    <t>El profesional encargado de la caja menor, el contador y tesorero  realizan la verificación de las operaciones efectuadas con recursos de caja menor  de manera mensual, con el fin de constatar que las operaciones de la caja coincidan con los soportes entregados dejando como evidencia la conciliación bancaria. En caso que se presenten faltantes o alguna irregularidad se dará inicio a las investigaciones correspondientes.</t>
  </si>
  <si>
    <t>Posibilidad de impacto reputacional  y/o económico por la imposición de sanciones de tipo penal, fiscal, disciplinario y/o administrativo a la EMB por parte de la autoridades competentes,  debido a acción u omisión en el cálculo de los reconocimientos económicos haciendo uso del poder para manipularlos desviando el cumplimiento de sus funciones pagando un mayor valor de compensaciones para favorecer a un tercero o en beneficio particular.</t>
  </si>
  <si>
    <t xml:space="preserve">Los responsables de la gestión documental socio - predial elaboran y actualizan el FUID de acuerdo con lo establecido en el instructivo GD-IN-006 Instructivo para el diligenciamiento del Formato Único de Inventario Documental con la relación de los expedientes producidos y en custodia de la dependencia, cada vez que se realiza un traslado documental, dejando como evidencia el GD-FR-015 Formato Único Inventario Documental, con el fin de mantener actualizado el inventario documental de los expedientes. En caso que se presenten desviaciones porque no exista el formato o éste no haya sido actualizado, se procederá a realizar el inventario manual y correspondiente diligenciamiento del formato para contar con el FUID del expediente. </t>
  </si>
  <si>
    <t>Posibilidad de impacto reputacional  por la imposición de sanciones de tipo penal, fiscal, disciplinario y/o administrativo a la EMB por parte de las autoridades competentes debido a que por acción u omisión se use información con el fin de orientar el resultado de la  defensa judicial en contra de los intereses de la EMB, desviando el cumplimiento de sus funciones para favorecer a un tercero o en beneficio particular.</t>
  </si>
  <si>
    <t xml:space="preserve">El / Los abogados designados  solicitan el análisis y aprobación de los documentos de la defensa judicial al Subgerente de defensa judicial y solución de controversias contractuales con el propósito de verificar que estén ajustados a la normatividad vigente. En caso que no se pueda contar con el aval del Subgerente de defensa judicial y solución de controversias contractuales se solicitará la aprobación  al Gerente Jurídico.
Este control se ejecuta cada vez que se requiera, dejando como evidencia la radicación de la respuesta o el correo electrónico con la aprobación. </t>
  </si>
  <si>
    <t>GL-PA-003</t>
  </si>
  <si>
    <t>Posibilidad de impacto reputacional y/o económico por la imposición de sanciones de tipo penal, fiscal, disciplinario y/o administrativo a la EMB por parte de la autoridades competentes por acción u omisión al momento de estructurar los procesos de contración, haciendo uso del poder para orientar las condiciones de evaluación y requisitos habilitantes, desviando los recursos públicos con el fin favorecer a un tercero o en beneficio particular.</t>
  </si>
  <si>
    <t>El profesional designado de la Gerencia Jurídica o de la Gerencia Administrativa y de Abastecimiento según aplique, revisará que el contenido de los estudios previos haya sido elaborado cumpliendo con los requisitos legales y los lineamientos internos establecidos en la EMB, cada vez que se requiera, con el propósito de contribuir a que los procesos cumplan con lo establecido en la normatividad, dejando como evidencia correo electrónico, memorando o listados de asistencia de las mesas de trabajo que se requieran. En caso de desviación los procesos son revisados en una segunda instancia por el jefe inmediato del profesional designado, quien solicitaría la respectiva revisión, adicionalmente, los procesos de selección diferentes a PSP son también revisados por el Equipo Técnico Asesor de Asuntos Contractuales quienes pueden solicitar nueva revisión a los procesos.</t>
  </si>
  <si>
    <t>GC-PA-001</t>
  </si>
  <si>
    <t>Posibilidad de impacto económico y reputacional  por la imposición de sanciones de tipo penal, fiscal, disciplinario y/o administrativo a la EMB por parte de la autoridades competentes por acción u omisión al momento de efectuar los giros haciendo uso del poder para incluir pagos inexistentes o expedir cheques a beneficiarios que no correspondan desviando los recursos de la empresa para favorecer a un tercero o en beneficio particular.</t>
  </si>
  <si>
    <t>El profesional de tesorería realiza la programación de pagos y la remite al tesorero con el propósito de revisar y validar la información de cada uno de los pagos y solicitar posteriormente la autorización correspondiente al Gerente Financiero de la EMB, cada vez que se requiera dejando  como soporte el correo de aprobación y el formato de programación de pagos.
En caso que el Tesorero detecte alguna inconsistencia en la información de la Programación de Pagos la devuelve al profesional para que realice los ajustes a que haya lugar. Si el profesional no puede remitir la información vía correo electrónico lo hará en formato físico.</t>
  </si>
  <si>
    <t>Los profesionales de Tesorería y el Tesorero realizan seguimiento a los cheques expedidos y entregados llevando el registro en las respectivas Bases de control de cheques de gerencia (recursos de funcionamiento, o de PLMB a través del Encargo Fiduciario), con el fin de validar la expedición, custodia, entrega o anulación de los cheques. cada vez que se requiera, dejando como evidencia la Base de Control de cheques y los soportes físicos o digitales que respaldan la información consignada en ésta. En caso que se detecte alguna irregularidad se informará a las instancias correspondientes para que se realicen las investigaciones disciplinarias a que haya lugar.</t>
  </si>
  <si>
    <t>GF-PA-002</t>
  </si>
  <si>
    <t>Posibilidad de impacto reputacional y/o económico por la imposición de sanciones de tipo penal, fiscal, disciplinario y/o administrativo a la EMB por parte de la autoridades competentes por acción u omisión al momento de consolidar los registros que integran los estados financieros, haciendo uso del poder manipulando los saldos de las cuentas contables, desviando el cumplimiento de sus funciones para favorecer a un tercero o en beneficio particular.</t>
  </si>
  <si>
    <t>El contador verifica que contablemente queden registradas todas las operaciones del periodo y valida los montos de
las conciliaciones, lo anterior para la preparación de los estados financieros y notas contables por parte del Contador y Profesional de Contabilidad quien los remite al Revisor Fiscal para la verificación y aprobación de los mismos, con una periodicidad mensual, con el fin de evitar posibles errores o manipulación de las cifras en los Estados Financieros. En caso que el Revisor Fiscal detecte alguna imprecisión o irregularidad notifica a la EMB para que se realicen los ajustes necesarios. La firma de los Estados Financieros por parte del Gerente General y Gerente Financiero sólo se realizará si cuenta con la aprobación del Revisor Fiscal. Lo anterior dejando como evidencia los Estados financieros suscritos.</t>
  </si>
  <si>
    <t>TH-RC-001</t>
  </si>
  <si>
    <t>Posibilidad de impacto reputacional y/o económico por la imposición de sanciones de tipo penal, fiscal, disciplinario y/o administrativo a la EMB por parte de la autoridades competentes por acción u omisión al momento de la vinculación de servidores, haciendo uso del poder ajustando los manuales de funciones, matriz de actividades y/o los perfiles requeridos, desviando el cumplimiento de sus funciones contratando servidores que incumplan con las condiciones necesarias para cubrir las vacantes con el fin favorecer a un tercero o en beneficio particular.</t>
  </si>
  <si>
    <t>Los profesionales de Talento Humano diligencian el formato de evaluación del perfil y validan los soportes documentales aportados por el candidato, con el fin de determinar si cumple con los requisitos para cubrir la vacante,  cada vez que se requiera, atendiendo la solicitud del Gerente o Jefe de oficina dejando como evidencia el Formato con los respectivos vistos buenos.  En caso de desviaciones no se procede con la vinculación.</t>
  </si>
  <si>
    <t>TH-PA-002</t>
  </si>
  <si>
    <t>Los profesionales de Talento Humano realizan los ajustes que se requieran al manual de funciones, para solicitar el concepto técnico previo del DASCD, con el fin de implementar los cambios en la EMB para mejorar el servicio y tener transparencia en los procesos de vinculación, cada vez que se requiera, dejando como soporte el concepto técnico emitido por el DASCD.  En el caso de que no se reciba concepto favorable no se aplicarán los cambios en el manual.</t>
  </si>
  <si>
    <t>TH-PA-004</t>
  </si>
  <si>
    <t>La Gerente Administrativa y de Abastecimiento expide el certificado de cumplimiento de requisitos del candidato previo a su vinculación cada vez que se requiere, atendiendo lo establecido en el TH-PR-004 PROCEDIMIENTO PARA LA SELECCIÓN Y VINCULACIÓN SERVIDORES PÚBLICOS DE LA EMB dejando como evidencia el certificado suscrito, con el fin de informarle al nominador que el candidato cumple el perfil. En caso de desviaciones se deberá formalizar el certificado para que el nominador apruebe la vinculación.</t>
  </si>
  <si>
    <t>TH-RC-002</t>
  </si>
  <si>
    <t>Posibilidad de impacto reputacional y/o económico por la imposición de sanciones de tipo penal, fiscal, disciplinario y/o administrativo a la EMB por parte de la autoridades competentes por acción u omisión al momento de realizar los pagos de nómina, haciendo uso del poder para pagarle a un servidor a pesar de su desvinculación o incluir a una persona sin estar vinculada a la entidad, desviando los recursos públicos con el fin favorecer a un tercero o en beneficio particular.</t>
  </si>
  <si>
    <t>El profesional a cargo de las actividades de nómina liquida la prenómina y la envía al líder del grupo de Talento Humano y a la GF para visto bueno, con el fin de evitar los posibles errores en el pago de la nómina o la inclusión de servidores que no pertenecen a la entidad, cada vez que se requiera, dejando como evidencia la cadena de correos de vistos buenos.
En el caso de encontrar desviaciones se envía correo electrónico con las observaciones a ser corregidas y proceder nuevamente con el proceso.</t>
  </si>
  <si>
    <t>TH-PA-005</t>
  </si>
  <si>
    <t>RF-RC-001</t>
  </si>
  <si>
    <t>Posibilidad de impacto económico y reputacional  por la imposición de sanciones de tipo penal, fiscal, disciplinario y/o administrativo a la EMB por parte de la autoridades competentes debido a que por acción u omisión al efectuar giros y/o pagos haciendo uso del poder para incluir gastos de la caja menor de la GAA inexistentes desviando los recursos de la empresa para beneficio propio o de un tercero</t>
  </si>
  <si>
    <t>El Gerente Administrativo y de Abastecimiento (GAA) o Líder Administrativo de la GAA realiza arqueo sorpresivo a la caja menor con el fin de verificar que los soportes de los gastos realizados y el efectivo correspondan al valor total autorizado en la apertura de la caja,  dejando como evidencia el formato de arqueo. En caso que se presenten faltantes o alguna irregularidad se dará inicio a las investigaciones correspondientes.</t>
  </si>
  <si>
    <t>El profesional encargado de la caja menor valida los soportes físicos o digitales entregados por quienes solicitan los recursos y que sustentan los pagos realizados a través de la caja menor,  de manera permanente y una vez validados los legaliza en el Aplicativo de gestión financiera de la empresa. Cuando se detecte alguna inconsistencia se devuelve el soporte y no se procede con el pago. En caso que se detecte falsedad o alguna irregularidad en los soportes se informa al Ordenador del Gasto para que se tomen las medidas a que haya lugar.</t>
  </si>
  <si>
    <t>RF-RC-002</t>
  </si>
  <si>
    <t>Posibilidad de impacto económico y reputacional  por la imposición de sanciones de tipo penal, fiscal, disciplinario y/o administrativo a la EMB por parte de la autoridades competentes por acción u omisión al momento de estipular las condiciones jurídicas, financieras y técnicas haciendo uso del poder para orientarlas en el proceso de contratación desviando el cumplimiento de sus funciones para favorecer a un tercero o en beneficio particular.</t>
  </si>
  <si>
    <t>Los profesionales responsables de la gestión de recursos físicos  revisan primero dentro de la Tienda Virtual de Colombia Compra Eficiente si los bienes o servicios requeridos por la EMB se encuentran disponibles  y cumplen con los requisitos técnicos y normativos para proceder con la compra,  cada vez que se requiera, dejando como soporte la orden de compra, con el fin de minimizar la orientación del proceso a beneficio propio o de un tercero. En caso de desviaciones se procederá a realizar un proceso de selección en SECOP.</t>
  </si>
  <si>
    <t>Los profesionales responsables de la gestión de recursos físicos  realizan procesos de selección pública para la contratación de bienes o servicios que no se encuentren disponibles o que no cumplan las necesidades de la EMB en Colombia Compra Eficiente cuando se requiera, dejando como soporte los documentos pertinentes, con el fin de minimizar la orientación del proceso. En caso que el proceso de selección se declare desierto se debe iniciar nuevamente otro proceso hasta su adjudicación.</t>
  </si>
  <si>
    <t>Posibilidad de Impacto reputacional por la imposición de sanciones de tipo penal, fiscal, disciplinario y/o administrativo a la EMB por parte de las autoridades competentes,  debido a acción u omisión por parte de un servidor de la OTI haciendo uso del poder para manipular o divulgar información confidencial, desviando el cumplimiento de sus funciones para favorecer a un tercero o en beneficio particular</t>
  </si>
  <si>
    <t>El Jefe de la OTI  distribuye los roles y responsabilidades entre los miembros de su Equipo, de acuerdo con las funciones que cada uno desempeñe en la Administración de la infraestructura tecnológica, Sistemas de Información y Seguridad Digital, actualizando dentro de la Matriz de roles y responsabilidades cada vez que haya algún cambio en la estructura. Lo anterior con el propósito de evitar el acceso no autorizado, asignando los accesos a cada miembro del equipo de acuerdo con lo definido en dicha Matriz. En caso de desviaciones del control por la detección de accesos no autorizados se informará para que se tomen las acciones disciplinarias a que haya lugar.</t>
  </si>
  <si>
    <t>GT-PA-001</t>
  </si>
  <si>
    <t>Posibilidad de Impacto reputacional por la imposición de sanciones de tipo penal, fiscal, disciplinario y/o administrativo a la EMB por parte de las autoridades competentes,  debido a acción u omisión por parte de un servidor de la OTI haciendo uso del poder para celebrar contratos que no cumplan con las necesidades tecnológicas de la EMB o manipular los documentos para el direccionamiento de éstos,  desviando el cumplimiento de sus funciones para favorecer a un tercero o en beneficio particular</t>
  </si>
  <si>
    <t>Los profesionales de infraestructura y soporte de TI  previa aprobación por parte del Jefe de la OTI, remiten la solicitud de cotización a los proveedores de bienes o servicios, con el propósito de establecer la pluralidad de oferentes en el proceso, dejando como evidencia los documentos del proceso.   En caso de desviaciones se iniciará un nuevo proceso de contratación.</t>
  </si>
  <si>
    <t>GT-PA-002</t>
  </si>
  <si>
    <t>Posibilidad de impacto reputacional  por la imposición de sanciones de tipo penal, fiscal, disciplinario y/o administrativo a la EMB por parte de la autoridades competentes, debido a acción u omisión en la gestión documental haciendo uso del poder para eliminar y/o alterar la documentación, desviando el cumplimiento de sus funciones, omitiendo los procedimientos y controles establecidos para favorecer a un tercero o en beneficio particular.</t>
  </si>
  <si>
    <t>El líder del proceso, dependencia o área designa al servidor público o responsable para elaborar y actualizar el inventario documental con la relación de los expedientes producidos y en custodia de la dependencia. Este inventario documental será reportado a la GAA semestralmente, con base en lo señalado en el Instructivo para el diligenciamiento del Formato Único de Inventario Documental - FUID (GD-IN-006) y el Formato Único de Inventario Documental - FUID (GD-FR-015), con el propósito de garantizar la seguridad de la información y facilitar el control, acceso y consulta de los documentos por parte de servidores públicos, contratistas y terceros. 
En caso de desviaciones se procederá a reportar la desactualización del inventario documental a los jefes de oficina o gerentes para que se adelanten las acciones a que haya lugar.</t>
  </si>
  <si>
    <t>GD-PA-005</t>
  </si>
  <si>
    <t>El Gerente Administrativo y de Abastecimiento designa al servidor público o responsable para acceder a las zonas de archivo y atender los requerimientos de consulta y préstamo de los expedientes del archivo de gestión y central, cada vez que las solicitudes se realicen por parte de los servidores públicos, contratistas o terceros. Al ser restringidos los espacios o zonas donde reposan los archivos de la EMB S.A., solo podrá efectuarse el retiro de las carpetas de los expedientes con fines de consulta y préstamo, siempre y cuando se aplique lo estipulado en el Procedimiento para el Préstamo y Consulta de Expedientes (GD-PR-007) y se diligencien los formatos anexos que hacen parte integral del procedimiento mencionado, con el propósito de verificar el buen estado de la documentación y su integralidad al momento del préstamo y devolución de la documentación.
En caso de desviaciones el responsable del archivo, el servidor o contratista que tenga a cargo la custodia del expediente, notificará la renovación,  devolución o pérdida del mismo.</t>
  </si>
  <si>
    <t>El líder del proceso, dependencia o área responsable previo requerimiento de la GAA que se efectuará mínimo una vez al año, notificará las carpetas de los expedientes que serán objeto de transferencia documental primaria con destino a la bodega del archivo central,  procedimiento que deberá atenderse conforme con los tiempos de retención indicados en las Tablas de Retención Documental de cada dependencia y el procedimiento que se establezca para el caso.  La transferencia documental primaria tiene como propósito asegurar que la documentación que superó su trámite administrativo en los archivos de gestión ubicados en las intalaciones de la Empresa, pasen a ser parte del archivo central para su custodia de forma precaucional o definitiva, bajo el respaldo de un tercero en las mejores condiciones de conservación y seguridad. Cuando la documentación sea transferida quedará como evidencia el Formato Único de Inventario Documental (FUID) y el acta de transferencia documental.
En caso de desviaciones se procederá a reportar la falta de transferencia documental a los jefes de oficina o gerentes para que, de acuerdo con el calendario de transferencias documentales, se realice el respectivo procedimiento en la siguiente vigencia.</t>
  </si>
  <si>
    <t>Posibilidad de Impacto reputacional debido a sanciones de tipo legal, fiscal, disciplinario y/o administrativo a la EMB por parte de Entes de Vigilancia y/o Control, por uso de  información privilegiada (reservada y clasificada) de la EMB, obtenida por el equipo de la OCI en cumplimiento de sus funciones, abusando de las mismas para favorecer a un tercero o en beneficio propio debido al ofrecimiento de prebendas u otro tipo de beneficios por parte de terceros que requieren la información.</t>
  </si>
  <si>
    <t>La Jefe Oficina de Control Interno  recibe la retroalimentación de la percepción  del auditado con respecto a la auditoría realizada, mediante la aplicación de un formulario virtual de evaluación de Auditoría Interna, dentro del cuál se indaga si se materializó algún riesgo de corrupción en el desarrollo de cada auditoría, según lo estipulado en el Procedimiento de Auditoría Interna EM-PR-002. La encuesta se aplica una vez finalizada cada auditoría, evaluación y/o seguimiento. En caso de reportarse un riesgo de corrupción, la OCI  solicitará las evidencias y lo pondrá en conocimiento de la autoridad competente.</t>
  </si>
  <si>
    <t>EM-PA-004</t>
  </si>
  <si>
    <t>La Jefe Oficina de Control Interno / Profesionales de OCI  realizan la declaración de impedimentos, así como, el compromiso de aplicar el Código de Etica del Auditor y el Estatuto de Auditoría  una vez se realiza la aprobación del PAA y cada vez que se requiera, de acuerdo con lo establecido en el procedimiento EM-PR-002 Procedimiento de Auditoría Interna, política de operación VI.</t>
  </si>
  <si>
    <t>Posibilidad de Impacto reputacional  debido a sanciones de tipo legal, fiscal, disciplinario y/o administrativo a la EMB por parte de Entes de Vigilancia y/o Control  por solicitud del auditor al(los) responsable(s) del proceso auditado de favores, regalos, dádivas o dinero a cambio de ocultar, distorsionar o tergiversar, situaciones evidenciadas en desarrollo del proceso de auditoría para beneficio propio.</t>
  </si>
  <si>
    <t>El Profesional de OCI  realiza supervisión en todas la etapas de la auditoría (en las que aplica)  previo a la revisión por parte de la Jefe de la OCI  cada vez que se requiera de conformidad con lo establecido en el Procedimiento de auditoria interna EM-PR-002 , dejando como evidencia la aprobación en los papeles de trabajo, formatos establecidos en el procedimiento para las etapas de planeación y ejecución.</t>
  </si>
  <si>
    <t>EM-PA-005</t>
  </si>
  <si>
    <t xml:space="preserve">Posibilidad de impacto reputacional  por la imposición de sanciones de tipo penal, fiscal, disciplinario y/o administrativo a la EMB por parte de las autoridades competentes,  debido a que se retarde u omita un acto propio de la ejecución del proceso disciplinario haciendo uso del poder para orientar los resultados a cambio de dádivas, desviando el cumplimiento de sus funciones para favorecer a un tercero o en beneficio particular.
</t>
  </si>
  <si>
    <t>El Operador Disciplinario  realiza seguimiento a los procesos disciplinarios, de acuerdo con los informes mensuales presentados por los abogados, en los cuales se identifica la etapa procesal de cada expediente y los futuros vencimientos de términos, así como la  información registrada en la Base de datos de los procesos disciplinarios, con una periodicidad mensual, con el propósito de cotejar la información que se encuentra en el expediente, dejando como evidencia correo electrónico y  relación estado de procesos disciplinarios (Base de Datos), acta de reunión. En caso de encontrarse desviaciones, se procederá a informar verbalmente al Operador Disciplinario el seguimiento y control a los términos disciplinarios. En caso de evidenciarse alguna situación irregular se compulsarán copias a los organismos estatales correspondientes y se iniciará la investigación disciplinaria a que haya lugar a fin de establecer las presuntas responsabilidades.</t>
  </si>
  <si>
    <t>El Jefe de la Oficina de Control Interno Disciplinario  realiza el reparto de los procesos disciplinarios que llegan a la dependencia, asignando de manera sucesiva de acuerdo con el orden de llegada, y dejando constancia en el libro radicador, cada vez que se requiera, esto con el fin de evitar el interés indebido en el reparto y asignación de asuntos disciplinarios. En caso de desviaciones se revisará manualmente el orden de llegada de los procesos. 
De existir algún conflicto de interés, el Abogado tiene un plazo de máximo 3 días hábiles contados a partir de la asignación del caso para suscribir la declaración de conflicto de interés, informando al Operador Disciplinario.</t>
  </si>
  <si>
    <t>AD-PA-002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</si>
</sst>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1" formatCode="_-* #,##0_-;\-* #,##0_-;_-* &quot;-&quot;_-;_-@_-"/>
    <numFmt numFmtId="164" formatCode="0.0%"/>
    <numFmt numFmtId="165" formatCode="[$-240A]d&quot; de &quot;mmmm&quot; de &quot;yyyy;@"/>
  </numFmts>
  <fonts count="15" x14ac:knownFonts="1">
    <font>
      <sz val="11"/>
      <color theme="1"/>
      <name val="Calibri"/>
      <family val="2"/>
      <scheme val="minor"/>
    </font>
    <font>
      <b/>
      <sz val="11"/>
      <color theme="1"/>
      <name val="Calibri"/>
      <family val="2"/>
      <scheme val="minor"/>
    </font>
    <font>
      <sz val="11"/>
      <color theme="1"/>
      <name val="Calibri"/>
      <family val="2"/>
      <scheme val="minor"/>
    </font>
    <font>
      <sz val="12"/>
      <name val="Times New Roman"/>
      <family val="1"/>
    </font>
    <font>
      <sz val="10"/>
      <name val="Arial"/>
      <family val="2"/>
    </font>
    <font>
      <b/>
      <sz val="11"/>
      <name val="Calibri"/>
      <family val="2"/>
      <scheme val="minor"/>
    </font>
    <font>
      <sz val="11"/>
      <name val="Calibri"/>
      <family val="2"/>
      <scheme val="minor"/>
    </font>
    <font>
      <b/>
      <sz val="11"/>
      <color theme="0"/>
      <name val="Calibri"/>
      <family val="2"/>
      <scheme val="minor"/>
    </font>
    <font>
      <sz val="11"/>
      <color theme="0"/>
      <name val="Calibri"/>
      <family val="2"/>
      <scheme val="minor"/>
    </font>
    <font>
      <b/>
      <sz val="9"/>
      <color indexed="81"/>
      <name val="Tahoma"/>
      <family val="2"/>
    </font>
    <font>
      <sz val="9"/>
      <color indexed="81"/>
      <name val="Tahoma"/>
      <family val="2"/>
    </font>
    <font>
      <sz val="11"/>
      <color rgb="FFFF0000"/>
      <name val="Calibri"/>
      <family val="2"/>
      <scheme val="minor"/>
    </font>
    <font>
      <b/>
      <sz val="11"/>
      <color rgb="FFFF0000"/>
      <name val="Calibri"/>
      <family val="2"/>
      <scheme val="minor"/>
    </font>
    <font>
      <b/>
      <sz val="11"/>
      <color theme="0" tint="-0.14999847407452621"/>
      <name val="Calibri"/>
      <family val="2"/>
      <scheme val="minor"/>
    </font>
    <font>
      <sz val="8"/>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8" tint="-0.499984740745262"/>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rgb="FFFFFF97"/>
        <bgColor indexed="64"/>
      </patternFill>
    </fill>
  </fills>
  <borders count="51">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style="medium">
        <color auto="1"/>
      </left>
      <right style="medium">
        <color auto="1"/>
      </right>
      <top style="medium">
        <color auto="1"/>
      </top>
      <bottom style="hair">
        <color auto="1"/>
      </bottom>
      <diagonal/>
    </border>
    <border>
      <left style="medium">
        <color auto="1"/>
      </left>
      <right style="medium">
        <color auto="1"/>
      </right>
      <top/>
      <bottom style="hair">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hair">
        <color auto="1"/>
      </top>
      <bottom style="medium">
        <color auto="1"/>
      </bottom>
      <diagonal/>
    </border>
    <border>
      <left style="thin">
        <color auto="1"/>
      </left>
      <right style="medium">
        <color auto="1"/>
      </right>
      <top/>
      <bottom style="medium">
        <color auto="1"/>
      </bottom>
      <diagonal/>
    </border>
    <border>
      <left/>
      <right/>
      <top/>
      <bottom style="medium">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indexed="64"/>
      </left>
      <right style="medium">
        <color indexed="64"/>
      </right>
      <top/>
      <bottom style="thin">
        <color indexed="64"/>
      </bottom>
      <diagonal/>
    </border>
    <border>
      <left style="medium">
        <color auto="1"/>
      </left>
      <right style="medium">
        <color auto="1"/>
      </right>
      <top style="thin">
        <color auto="1"/>
      </top>
      <bottom style="double">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medium">
        <color auto="1"/>
      </right>
      <top style="thin">
        <color auto="1"/>
      </top>
      <bottom/>
      <diagonal/>
    </border>
    <border>
      <left style="medium">
        <color auto="1"/>
      </left>
      <right style="thin">
        <color auto="1"/>
      </right>
      <top style="hair">
        <color auto="1"/>
      </top>
      <bottom/>
      <diagonal/>
    </border>
    <border>
      <left style="thin">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s>
  <cellStyleXfs count="8">
    <xf numFmtId="0" fontId="0" fillId="0" borderId="0"/>
    <xf numFmtId="41" fontId="2" fillId="0" borderId="0" applyFont="0" applyFill="0" applyBorder="0" applyAlignment="0" applyProtection="0"/>
    <xf numFmtId="9" fontId="2" fillId="0" borderId="0" applyFont="0" applyFill="0" applyBorder="0" applyAlignment="0" applyProtection="0"/>
    <xf numFmtId="0" fontId="3" fillId="0" borderId="0"/>
    <xf numFmtId="0" fontId="4" fillId="0" borderId="0"/>
    <xf numFmtId="0" fontId="4" fillId="0" borderId="0"/>
    <xf numFmtId="0" fontId="4" fillId="0" borderId="0"/>
    <xf numFmtId="41" fontId="2" fillId="0" borderId="0" applyFont="0" applyFill="0" applyBorder="0" applyAlignment="0" applyProtection="0"/>
  </cellStyleXfs>
  <cellXfs count="281">
    <xf numFmtId="0" fontId="0" fillId="0" borderId="0" xfId="0"/>
    <xf numFmtId="0" fontId="1" fillId="0" borderId="0" xfId="0" applyFont="1" applyAlignment="1">
      <alignment horizontal="centerContinuous" vertical="center" wrapText="1"/>
    </xf>
    <xf numFmtId="0" fontId="0" fillId="0" borderId="0" xfId="0" applyAlignment="1">
      <alignment horizontal="centerContinuous" vertical="center" wrapText="1"/>
    </xf>
    <xf numFmtId="0" fontId="0" fillId="0" borderId="0" xfId="0" applyAlignment="1">
      <alignment vertical="center" wrapText="1"/>
    </xf>
    <xf numFmtId="0" fontId="1" fillId="0" borderId="0" xfId="0" applyFont="1" applyAlignment="1">
      <alignment vertical="center" wrapText="1"/>
    </xf>
    <xf numFmtId="0" fontId="0" fillId="0" borderId="0" xfId="0" applyAlignment="1">
      <alignment horizontal="center" vertical="center" wrapText="1"/>
    </xf>
    <xf numFmtId="0" fontId="1" fillId="0" borderId="0" xfId="0" applyFont="1" applyAlignment="1">
      <alignment horizontal="left" vertical="center" wrapText="1"/>
    </xf>
    <xf numFmtId="0" fontId="0" fillId="0" borderId="0" xfId="0" applyAlignment="1">
      <alignment vertical="center" textRotation="90" wrapText="1"/>
    </xf>
    <xf numFmtId="0" fontId="0" fillId="0" borderId="0" xfId="0" applyAlignment="1">
      <alignment horizontal="center" vertical="center" textRotation="90" wrapText="1"/>
    </xf>
    <xf numFmtId="164" fontId="0" fillId="0" borderId="0" xfId="2" applyNumberFormat="1" applyFont="1" applyAlignment="1">
      <alignment vertical="center" wrapText="1"/>
    </xf>
    <xf numFmtId="0" fontId="1" fillId="0" borderId="0" xfId="0" applyFont="1" applyAlignment="1">
      <alignment vertical="center"/>
    </xf>
    <xf numFmtId="0" fontId="0" fillId="0" borderId="0" xfId="0" applyAlignment="1">
      <alignment vertical="center"/>
    </xf>
    <xf numFmtId="0" fontId="1" fillId="0" borderId="0" xfId="0" applyFont="1" applyAlignment="1">
      <alignment horizontal="centerContinuous"/>
    </xf>
    <xf numFmtId="0" fontId="0" fillId="0" borderId="0" xfId="0" applyAlignment="1">
      <alignment horizontal="left" vertical="center" wrapText="1"/>
    </xf>
    <xf numFmtId="0" fontId="8" fillId="0" borderId="0" xfId="0" applyFont="1" applyAlignment="1">
      <alignment vertical="center" wrapText="1"/>
    </xf>
    <xf numFmtId="0" fontId="7" fillId="5" borderId="8" xfId="0" applyFont="1" applyFill="1" applyBorder="1" applyAlignment="1">
      <alignment horizontal="centerContinuous"/>
    </xf>
    <xf numFmtId="0" fontId="8" fillId="5" borderId="9" xfId="0" applyFont="1" applyFill="1" applyBorder="1" applyAlignment="1">
      <alignment horizontal="centerContinuous"/>
    </xf>
    <xf numFmtId="0" fontId="8" fillId="5" borderId="10" xfId="0" applyFont="1" applyFill="1" applyBorder="1" applyAlignment="1">
      <alignment horizontal="centerContinuous"/>
    </xf>
    <xf numFmtId="0" fontId="7" fillId="5" borderId="4" xfId="0" applyFont="1" applyFill="1" applyBorder="1" applyAlignment="1">
      <alignment horizontal="center"/>
    </xf>
    <xf numFmtId="0" fontId="7" fillId="5" borderId="4" xfId="0" applyFont="1" applyFill="1" applyBorder="1"/>
    <xf numFmtId="0" fontId="7" fillId="5" borderId="2" xfId="0" applyFont="1" applyFill="1" applyBorder="1"/>
    <xf numFmtId="0" fontId="7" fillId="5" borderId="3" xfId="0" applyFont="1" applyFill="1" applyBorder="1"/>
    <xf numFmtId="9" fontId="7" fillId="5" borderId="3" xfId="0" applyNumberFormat="1" applyFont="1" applyFill="1" applyBorder="1"/>
    <xf numFmtId="9" fontId="7" fillId="5" borderId="2" xfId="0" applyNumberFormat="1" applyFont="1" applyFill="1" applyBorder="1"/>
    <xf numFmtId="9" fontId="7" fillId="5" borderId="3" xfId="0" applyNumberFormat="1" applyFont="1" applyFill="1" applyBorder="1" applyAlignment="1">
      <alignment horizontal="center"/>
    </xf>
    <xf numFmtId="9" fontId="7" fillId="0" borderId="7" xfId="0" applyNumberFormat="1" applyFont="1" applyBorder="1"/>
    <xf numFmtId="9" fontId="7" fillId="5" borderId="4" xfId="0" applyNumberFormat="1" applyFont="1" applyFill="1" applyBorder="1"/>
    <xf numFmtId="0" fontId="0" fillId="0" borderId="0" xfId="0" applyAlignment="1">
      <alignment horizontal="centerContinuous"/>
    </xf>
    <xf numFmtId="0" fontId="0" fillId="6" borderId="11" xfId="0" applyFill="1" applyBorder="1" applyAlignment="1">
      <alignment horizontal="center" vertical="center"/>
    </xf>
    <xf numFmtId="0" fontId="0" fillId="6" borderId="12" xfId="0" applyFill="1" applyBorder="1" applyAlignment="1">
      <alignment horizontal="center" vertical="center"/>
    </xf>
    <xf numFmtId="0" fontId="0" fillId="8" borderId="5" xfId="0" applyFill="1" applyBorder="1" applyAlignment="1">
      <alignment horizontal="center" vertical="center"/>
    </xf>
    <xf numFmtId="0" fontId="0" fillId="8" borderId="13" xfId="0" applyFill="1" applyBorder="1" applyAlignment="1">
      <alignment horizontal="center" vertical="center"/>
    </xf>
    <xf numFmtId="0" fontId="0" fillId="8" borderId="14" xfId="0" applyFill="1" applyBorder="1" applyAlignment="1">
      <alignment horizontal="center" vertical="center"/>
    </xf>
    <xf numFmtId="14" fontId="0" fillId="0" borderId="0" xfId="0" applyNumberFormat="1" applyAlignment="1">
      <alignment horizontal="center" vertical="center" textRotation="90" wrapText="1"/>
    </xf>
    <xf numFmtId="9" fontId="0" fillId="0" borderId="0" xfId="2" applyFont="1" applyFill="1" applyBorder="1"/>
    <xf numFmtId="9" fontId="8" fillId="0" borderId="0" xfId="2" applyFont="1" applyFill="1" applyBorder="1"/>
    <xf numFmtId="0" fontId="1" fillId="0" borderId="1" xfId="0" applyFont="1" applyBorder="1" applyAlignment="1">
      <alignment horizontal="center"/>
    </xf>
    <xf numFmtId="0" fontId="1" fillId="0" borderId="0" xfId="0" applyFont="1" applyAlignment="1">
      <alignment horizontal="center" vertical="center"/>
    </xf>
    <xf numFmtId="0" fontId="0" fillId="0" borderId="0" xfId="0" applyAlignment="1">
      <alignment horizontal="center" vertical="center"/>
    </xf>
    <xf numFmtId="0" fontId="13" fillId="0" borderId="0" xfId="0" applyFont="1" applyAlignment="1">
      <alignment horizontal="center" vertical="center" wrapText="1"/>
    </xf>
    <xf numFmtId="0" fontId="1" fillId="9" borderId="6" xfId="0" applyFont="1" applyFill="1" applyBorder="1" applyAlignment="1">
      <alignment horizontal="centerContinuous" vertical="center" wrapText="1"/>
    </xf>
    <xf numFmtId="0" fontId="12" fillId="0" borderId="0" xfId="0" applyFont="1" applyAlignment="1">
      <alignment vertical="center"/>
    </xf>
    <xf numFmtId="0" fontId="1" fillId="9" borderId="1" xfId="0" applyFont="1" applyFill="1" applyBorder="1" applyAlignment="1">
      <alignment horizontal="centerContinuous" vertical="center" wrapText="1"/>
    </xf>
    <xf numFmtId="0" fontId="1" fillId="9" borderId="1" xfId="0" applyFont="1" applyFill="1" applyBorder="1" applyAlignment="1">
      <alignment horizontal="center" vertical="center" wrapText="1"/>
    </xf>
    <xf numFmtId="0" fontId="1" fillId="0" borderId="0" xfId="0" applyFont="1" applyAlignment="1">
      <alignment horizontal="center" vertical="center" wrapText="1"/>
    </xf>
    <xf numFmtId="0" fontId="6" fillId="0" borderId="0" xfId="0" applyFont="1" applyAlignment="1">
      <alignment vertical="center"/>
    </xf>
    <xf numFmtId="0" fontId="6" fillId="0" borderId="16" xfId="0" applyFont="1" applyBorder="1" applyAlignment="1">
      <alignment vertical="center"/>
    </xf>
    <xf numFmtId="0" fontId="6" fillId="0" borderId="17" xfId="0" applyFont="1" applyBorder="1" applyAlignment="1">
      <alignment vertical="center"/>
    </xf>
    <xf numFmtId="4" fontId="5" fillId="0" borderId="18" xfId="0" applyNumberFormat="1" applyFont="1" applyBorder="1" applyAlignment="1">
      <alignment horizontal="centerContinuous" vertical="center"/>
    </xf>
    <xf numFmtId="4" fontId="5" fillId="0" borderId="19" xfId="0" applyNumberFormat="1" applyFont="1" applyBorder="1" applyAlignment="1">
      <alignment horizontal="centerContinuous" vertical="center"/>
    </xf>
    <xf numFmtId="0" fontId="6" fillId="0" borderId="21" xfId="0" applyFont="1" applyBorder="1" applyAlignment="1">
      <alignment vertical="center"/>
    </xf>
    <xf numFmtId="0" fontId="6" fillId="0" borderId="22" xfId="0" applyFont="1" applyBorder="1" applyAlignment="1">
      <alignment vertical="center"/>
    </xf>
    <xf numFmtId="0" fontId="6" fillId="0" borderId="23" xfId="0" applyFont="1" applyBorder="1" applyAlignment="1">
      <alignment vertical="center"/>
    </xf>
    <xf numFmtId="0" fontId="5" fillId="4" borderId="18" xfId="0" applyFont="1" applyFill="1" applyBorder="1" applyAlignment="1">
      <alignment horizontal="centerContinuous" vertical="center" wrapText="1"/>
    </xf>
    <xf numFmtId="0" fontId="5" fillId="4" borderId="19" xfId="0" applyFont="1" applyFill="1" applyBorder="1" applyAlignment="1">
      <alignment horizontal="centerContinuous" vertical="center" wrapText="1"/>
    </xf>
    <xf numFmtId="0" fontId="5" fillId="4" borderId="20" xfId="0" applyFont="1" applyFill="1" applyBorder="1" applyAlignment="1">
      <alignment horizontal="centerContinuous" vertical="center" wrapText="1"/>
    </xf>
    <xf numFmtId="0" fontId="6" fillId="4" borderId="0" xfId="0" applyFont="1" applyFill="1" applyAlignment="1">
      <alignment vertical="center"/>
    </xf>
    <xf numFmtId="0" fontId="6" fillId="0" borderId="24" xfId="0" applyFont="1" applyBorder="1" applyAlignment="1">
      <alignment vertical="center"/>
    </xf>
    <xf numFmtId="0" fontId="6" fillId="0" borderId="25" xfId="0" applyFont="1" applyBorder="1" applyAlignment="1">
      <alignment vertical="center"/>
    </xf>
    <xf numFmtId="0" fontId="5" fillId="4" borderId="18" xfId="0" applyFont="1" applyFill="1" applyBorder="1" applyAlignment="1">
      <alignment horizontal="centerContinuous" vertical="center"/>
    </xf>
    <xf numFmtId="0" fontId="5" fillId="4" borderId="19" xfId="0" applyFont="1" applyFill="1" applyBorder="1" applyAlignment="1">
      <alignment horizontal="centerContinuous" vertical="center"/>
    </xf>
    <xf numFmtId="0" fontId="6" fillId="0" borderId="26" xfId="0" applyFont="1" applyBorder="1" applyAlignment="1">
      <alignment vertical="center"/>
    </xf>
    <xf numFmtId="0" fontId="1" fillId="9" borderId="6" xfId="0" applyFont="1" applyFill="1" applyBorder="1" applyAlignment="1">
      <alignment horizontal="center" vertical="center" wrapText="1"/>
    </xf>
    <xf numFmtId="0" fontId="1" fillId="9" borderId="6" xfId="0" applyFont="1" applyFill="1" applyBorder="1" applyAlignment="1">
      <alignment vertical="center" textRotation="90" wrapText="1"/>
    </xf>
    <xf numFmtId="0" fontId="1" fillId="9" borderId="6" xfId="0" applyFont="1" applyFill="1" applyBorder="1" applyAlignment="1">
      <alignment vertical="center" wrapText="1"/>
    </xf>
    <xf numFmtId="0" fontId="1" fillId="9" borderId="7" xfId="0" applyFont="1" applyFill="1" applyBorder="1" applyAlignment="1">
      <alignment horizontal="center" vertical="center" wrapText="1"/>
    </xf>
    <xf numFmtId="0" fontId="1" fillId="9" borderId="7" xfId="0" applyFont="1" applyFill="1" applyBorder="1" applyAlignment="1">
      <alignment horizontal="center" vertical="center" textRotation="90" wrapText="1"/>
    </xf>
    <xf numFmtId="0" fontId="0" fillId="0" borderId="33" xfId="0" applyBorder="1" applyAlignment="1">
      <alignment vertical="center" wrapText="1"/>
    </xf>
    <xf numFmtId="0" fontId="0" fillId="9" borderId="7" xfId="0" applyFill="1" applyBorder="1" applyAlignment="1">
      <alignment horizontal="center" vertical="center" wrapText="1"/>
    </xf>
    <xf numFmtId="0" fontId="0" fillId="3" borderId="34" xfId="0" applyFill="1" applyBorder="1" applyAlignment="1">
      <alignment horizontal="center" vertical="center" wrapText="1"/>
    </xf>
    <xf numFmtId="0" fontId="0" fillId="0" borderId="35" xfId="0" applyBorder="1" applyAlignment="1">
      <alignment vertical="center" wrapText="1"/>
    </xf>
    <xf numFmtId="0" fontId="0" fillId="0" borderId="34" xfId="0" applyBorder="1" applyAlignment="1">
      <alignment vertical="center" wrapText="1"/>
    </xf>
    <xf numFmtId="0" fontId="1" fillId="9" borderId="38" xfId="0" applyFont="1" applyFill="1" applyBorder="1" applyAlignment="1">
      <alignment vertical="center"/>
    </xf>
    <xf numFmtId="0" fontId="1" fillId="9" borderId="39" xfId="0" applyFont="1" applyFill="1" applyBorder="1" applyAlignment="1">
      <alignment vertical="center"/>
    </xf>
    <xf numFmtId="0" fontId="1" fillId="9" borderId="40" xfId="0" applyFont="1" applyFill="1" applyBorder="1" applyAlignment="1">
      <alignment vertical="center"/>
    </xf>
    <xf numFmtId="0" fontId="0" fillId="0" borderId="38" xfId="0" applyBorder="1" applyAlignment="1">
      <alignment vertical="center"/>
    </xf>
    <xf numFmtId="0" fontId="1" fillId="0" borderId="39" xfId="0" applyFont="1" applyBorder="1" applyAlignment="1">
      <alignment vertical="center"/>
    </xf>
    <xf numFmtId="0" fontId="0" fillId="0" borderId="39" xfId="0" applyBorder="1" applyAlignment="1">
      <alignment vertical="center"/>
    </xf>
    <xf numFmtId="0" fontId="0" fillId="0" borderId="39" xfId="0" applyBorder="1" applyAlignment="1">
      <alignment horizontal="center" vertical="center"/>
    </xf>
    <xf numFmtId="0" fontId="0" fillId="0" borderId="40" xfId="0" applyBorder="1" applyAlignment="1">
      <alignment horizontal="center" vertical="center"/>
    </xf>
    <xf numFmtId="0" fontId="1" fillId="9" borderId="41" xfId="0" applyFont="1" applyFill="1" applyBorder="1" applyAlignment="1">
      <alignment vertical="center"/>
    </xf>
    <xf numFmtId="0" fontId="1" fillId="9" borderId="19" xfId="0" applyFont="1" applyFill="1" applyBorder="1" applyAlignment="1">
      <alignment vertical="center"/>
    </xf>
    <xf numFmtId="0" fontId="1" fillId="9" borderId="42" xfId="0" applyFont="1" applyFill="1" applyBorder="1" applyAlignment="1">
      <alignment vertical="center"/>
    </xf>
    <xf numFmtId="0" fontId="0" fillId="0" borderId="41" xfId="0" applyBorder="1" applyAlignment="1">
      <alignment vertical="center"/>
    </xf>
    <xf numFmtId="0" fontId="1" fillId="0" borderId="19" xfId="0" applyFont="1" applyBorder="1" applyAlignment="1">
      <alignment vertical="center"/>
    </xf>
    <xf numFmtId="0" fontId="0" fillId="0" borderId="19" xfId="0" applyBorder="1" applyAlignment="1">
      <alignment vertical="center"/>
    </xf>
    <xf numFmtId="0" fontId="0" fillId="0" borderId="19" xfId="0" applyBorder="1" applyAlignment="1">
      <alignment horizontal="center" vertical="center"/>
    </xf>
    <xf numFmtId="0" fontId="0" fillId="0" borderId="42" xfId="0" applyBorder="1" applyAlignment="1">
      <alignment horizontal="center" vertical="center"/>
    </xf>
    <xf numFmtId="0" fontId="1" fillId="9" borderId="43" xfId="0" applyFont="1" applyFill="1" applyBorder="1" applyAlignment="1">
      <alignment vertical="center"/>
    </xf>
    <xf numFmtId="0" fontId="1" fillId="9" borderId="44" xfId="0" applyFont="1" applyFill="1" applyBorder="1" applyAlignment="1">
      <alignment vertical="center"/>
    </xf>
    <xf numFmtId="0" fontId="1" fillId="9" borderId="45" xfId="0" applyFont="1" applyFill="1" applyBorder="1" applyAlignment="1">
      <alignment vertical="center"/>
    </xf>
    <xf numFmtId="0" fontId="0" fillId="0" borderId="43" xfId="0" applyBorder="1" applyAlignment="1">
      <alignment vertical="center"/>
    </xf>
    <xf numFmtId="0" fontId="1" fillId="0" borderId="44" xfId="0" applyFont="1" applyBorder="1" applyAlignment="1">
      <alignment vertical="center"/>
    </xf>
    <xf numFmtId="0" fontId="0" fillId="0" borderId="44" xfId="0" applyBorder="1" applyAlignment="1">
      <alignment vertical="center"/>
    </xf>
    <xf numFmtId="0" fontId="0" fillId="0" borderId="44" xfId="0" applyBorder="1" applyAlignment="1">
      <alignment horizontal="center" vertical="center"/>
    </xf>
    <xf numFmtId="0" fontId="0" fillId="0" borderId="45" xfId="0" applyBorder="1" applyAlignment="1">
      <alignment horizontal="center" vertical="center"/>
    </xf>
    <xf numFmtId="14" fontId="0" fillId="0" borderId="44" xfId="0" applyNumberFormat="1" applyBorder="1" applyAlignment="1">
      <alignment vertical="center"/>
    </xf>
    <xf numFmtId="0" fontId="8" fillId="0" borderId="44" xfId="0" applyFont="1" applyBorder="1" applyAlignment="1">
      <alignment horizontal="left" vertical="center"/>
    </xf>
    <xf numFmtId="0" fontId="0" fillId="0" borderId="33" xfId="0" applyBorder="1" applyAlignment="1">
      <alignment horizontal="center" vertical="center" wrapText="1"/>
    </xf>
    <xf numFmtId="0" fontId="7" fillId="5" borderId="33" xfId="0" applyFont="1" applyFill="1" applyBorder="1"/>
    <xf numFmtId="9" fontId="7" fillId="5" borderId="33" xfId="0" applyNumberFormat="1" applyFont="1" applyFill="1" applyBorder="1"/>
    <xf numFmtId="0" fontId="7" fillId="5" borderId="34" xfId="0" applyFont="1" applyFill="1" applyBorder="1"/>
    <xf numFmtId="9" fontId="7" fillId="5" borderId="34" xfId="0" applyNumberFormat="1" applyFont="1" applyFill="1" applyBorder="1"/>
    <xf numFmtId="0" fontId="7" fillId="5" borderId="35" xfId="0" applyFont="1" applyFill="1" applyBorder="1"/>
    <xf numFmtId="9" fontId="7" fillId="5" borderId="35" xfId="0" applyNumberFormat="1" applyFont="1" applyFill="1" applyBorder="1"/>
    <xf numFmtId="0" fontId="0" fillId="6" borderId="29" xfId="0" applyFill="1" applyBorder="1" applyAlignment="1">
      <alignment horizontal="center" vertical="center"/>
    </xf>
    <xf numFmtId="0" fontId="0" fillId="6" borderId="30" xfId="0" applyFill="1" applyBorder="1" applyAlignment="1">
      <alignment horizontal="center" vertical="center"/>
    </xf>
    <xf numFmtId="0" fontId="0" fillId="7" borderId="33" xfId="0" applyFill="1" applyBorder="1" applyAlignment="1">
      <alignment horizontal="center" vertical="center"/>
    </xf>
    <xf numFmtId="0" fontId="0" fillId="6" borderId="32" xfId="0" applyFill="1" applyBorder="1" applyAlignment="1">
      <alignment horizontal="center" vertical="center"/>
    </xf>
    <xf numFmtId="0" fontId="0" fillId="2" borderId="28" xfId="0" applyFill="1" applyBorder="1" applyAlignment="1">
      <alignment horizontal="center" vertical="center"/>
    </xf>
    <xf numFmtId="0" fontId="0" fillId="2" borderId="30" xfId="0" applyFill="1" applyBorder="1" applyAlignment="1">
      <alignment horizontal="center" vertical="center"/>
    </xf>
    <xf numFmtId="0" fontId="0" fillId="2" borderId="32" xfId="0" applyFill="1" applyBorder="1" applyAlignment="1">
      <alignment horizontal="center" vertical="center"/>
    </xf>
    <xf numFmtId="0" fontId="0" fillId="2" borderId="27" xfId="0" applyFill="1" applyBorder="1" applyAlignment="1">
      <alignment horizontal="center" vertical="center"/>
    </xf>
    <xf numFmtId="0" fontId="0" fillId="2" borderId="36" xfId="0" applyFill="1" applyBorder="1" applyAlignment="1">
      <alignment horizontal="center" vertical="center"/>
    </xf>
    <xf numFmtId="0" fontId="0" fillId="2" borderId="46" xfId="0" applyFill="1" applyBorder="1" applyAlignment="1">
      <alignment horizontal="center" vertical="center"/>
    </xf>
    <xf numFmtId="0" fontId="0" fillId="6" borderId="31" xfId="0" applyFill="1" applyBorder="1" applyAlignment="1">
      <alignment horizontal="center" vertical="center"/>
    </xf>
    <xf numFmtId="0" fontId="0" fillId="7" borderId="34" xfId="0" applyFill="1" applyBorder="1" applyAlignment="1">
      <alignment horizontal="center" vertical="center"/>
    </xf>
    <xf numFmtId="0" fontId="0" fillId="6" borderId="34" xfId="0" applyFill="1" applyBorder="1" applyAlignment="1">
      <alignment horizontal="center" vertical="center"/>
    </xf>
    <xf numFmtId="0" fontId="0" fillId="6" borderId="35" xfId="0" applyFill="1" applyBorder="1" applyAlignment="1">
      <alignment horizontal="center" vertical="center"/>
    </xf>
    <xf numFmtId="0" fontId="0" fillId="7" borderId="35" xfId="0" applyFill="1" applyBorder="1" applyAlignment="1">
      <alignment horizontal="center" vertical="center"/>
    </xf>
    <xf numFmtId="0" fontId="0" fillId="7" borderId="33" xfId="0" applyFill="1" applyBorder="1" applyAlignment="1">
      <alignment horizontal="center"/>
    </xf>
    <xf numFmtId="0" fontId="0" fillId="0" borderId="33" xfId="0" applyBorder="1"/>
    <xf numFmtId="0" fontId="0" fillId="6" borderId="34" xfId="0" applyFill="1" applyBorder="1" applyAlignment="1">
      <alignment horizontal="center"/>
    </xf>
    <xf numFmtId="0" fontId="0" fillId="0" borderId="34" xfId="0" applyBorder="1"/>
    <xf numFmtId="0" fontId="0" fillId="2" borderId="34" xfId="0" applyFill="1" applyBorder="1" applyAlignment="1">
      <alignment horizontal="center"/>
    </xf>
    <xf numFmtId="0" fontId="0" fillId="8" borderId="35" xfId="0" applyFill="1" applyBorder="1" applyAlignment="1">
      <alignment horizontal="center"/>
    </xf>
    <xf numFmtId="0" fontId="0" fillId="0" borderId="35" xfId="0" applyBorder="1"/>
    <xf numFmtId="9" fontId="7" fillId="5" borderId="35" xfId="0" applyNumberFormat="1" applyFont="1" applyFill="1" applyBorder="1" applyAlignment="1">
      <alignment horizontal="center"/>
    </xf>
    <xf numFmtId="0" fontId="7" fillId="5" borderId="33" xfId="0" applyFont="1" applyFill="1" applyBorder="1" applyAlignment="1">
      <alignment horizontal="center"/>
    </xf>
    <xf numFmtId="0" fontId="0" fillId="8" borderId="47" xfId="0" applyFill="1" applyBorder="1" applyAlignment="1">
      <alignment horizontal="center" vertical="center"/>
    </xf>
    <xf numFmtId="0" fontId="0" fillId="8" borderId="48" xfId="0" applyFill="1" applyBorder="1" applyAlignment="1">
      <alignment horizontal="center" vertical="center"/>
    </xf>
    <xf numFmtId="0" fontId="0" fillId="6" borderId="49" xfId="0" applyFill="1" applyBorder="1" applyAlignment="1">
      <alignment horizontal="center" vertical="center"/>
    </xf>
    <xf numFmtId="0" fontId="0" fillId="7" borderId="49" xfId="0" applyFill="1" applyBorder="1" applyAlignment="1">
      <alignment horizontal="center" vertical="center"/>
    </xf>
    <xf numFmtId="165" fontId="0" fillId="0" borderId="43" xfId="0" applyNumberFormat="1" applyBorder="1" applyAlignment="1">
      <alignment horizontal="left" vertical="center"/>
    </xf>
    <xf numFmtId="0" fontId="0" fillId="0" borderId="34" xfId="0" applyBorder="1" applyAlignment="1">
      <alignment horizontal="center" vertical="center" wrapText="1"/>
    </xf>
    <xf numFmtId="0" fontId="0" fillId="3" borderId="34" xfId="0" applyFill="1" applyBorder="1" applyAlignment="1">
      <alignment horizontal="left" vertical="center" wrapText="1"/>
    </xf>
    <xf numFmtId="9" fontId="0" fillId="3" borderId="34" xfId="2" applyFont="1" applyFill="1" applyBorder="1" applyAlignment="1">
      <alignment horizontal="center" vertical="center" wrapText="1"/>
    </xf>
    <xf numFmtId="0" fontId="0" fillId="0" borderId="34" xfId="0" applyBorder="1" applyAlignment="1">
      <alignment horizontal="center" vertical="center" textRotation="90" wrapText="1"/>
    </xf>
    <xf numFmtId="164" fontId="0" fillId="3" borderId="34" xfId="2" applyNumberFormat="1" applyFont="1" applyFill="1" applyBorder="1" applyAlignment="1">
      <alignment horizontal="center" vertical="center" wrapText="1"/>
    </xf>
    <xf numFmtId="164" fontId="0" fillId="3" borderId="34" xfId="2" applyNumberFormat="1" applyFont="1" applyFill="1" applyBorder="1" applyAlignment="1">
      <alignment horizontal="center" vertical="center" textRotation="90" wrapText="1"/>
    </xf>
    <xf numFmtId="164" fontId="0" fillId="3" borderId="34" xfId="2" applyNumberFormat="1" applyFont="1" applyFill="1" applyBorder="1" applyAlignment="1">
      <alignment vertical="center" wrapText="1"/>
    </xf>
    <xf numFmtId="0" fontId="0" fillId="3" borderId="34" xfId="0" applyFill="1" applyBorder="1" applyAlignment="1">
      <alignment horizontal="center" vertical="center" textRotation="90" wrapText="1"/>
    </xf>
    <xf numFmtId="14" fontId="0" fillId="3" borderId="34" xfId="0" applyNumberFormat="1" applyFill="1" applyBorder="1" applyAlignment="1">
      <alignment horizontal="center" vertical="center" textRotation="90" wrapText="1"/>
    </xf>
    <xf numFmtId="0" fontId="1" fillId="3" borderId="34" xfId="0" applyFont="1" applyFill="1" applyBorder="1" applyAlignment="1">
      <alignment horizontal="center" vertical="center" wrapText="1"/>
    </xf>
    <xf numFmtId="0" fontId="0" fillId="0" borderId="35" xfId="0" applyBorder="1" applyAlignment="1">
      <alignment horizontal="center" vertical="center" wrapText="1"/>
    </xf>
    <xf numFmtId="0" fontId="1" fillId="0" borderId="15" xfId="0" applyFont="1" applyBorder="1" applyAlignment="1">
      <alignment horizontal="center" vertical="center" wrapText="1"/>
    </xf>
    <xf numFmtId="9" fontId="8" fillId="0" borderId="0" xfId="2" applyFont="1"/>
    <xf numFmtId="0" fontId="8" fillId="0" borderId="0" xfId="0" applyFont="1"/>
    <xf numFmtId="0" fontId="6" fillId="0" borderId="0" xfId="0" applyFont="1"/>
    <xf numFmtId="0" fontId="0" fillId="0" borderId="37" xfId="0" applyBorder="1" applyAlignment="1">
      <alignment vertical="center" wrapText="1"/>
    </xf>
    <xf numFmtId="9" fontId="8" fillId="0" borderId="0" xfId="2" applyFont="1" applyFill="1"/>
    <xf numFmtId="0" fontId="11" fillId="0" borderId="0" xfId="0" applyFont="1" applyAlignment="1">
      <alignment vertical="center" wrapText="1"/>
    </xf>
    <xf numFmtId="0" fontId="5" fillId="0" borderId="0" xfId="0" applyFont="1" applyAlignment="1">
      <alignment vertical="center" wrapText="1"/>
    </xf>
    <xf numFmtId="9" fontId="0" fillId="0" borderId="0" xfId="2" applyFont="1" applyFill="1" applyBorder="1" applyAlignment="1">
      <alignment horizontal="center" vertical="center" wrapText="1"/>
    </xf>
    <xf numFmtId="164" fontId="0" fillId="0" borderId="0" xfId="2" applyNumberFormat="1" applyFont="1" applyFill="1" applyBorder="1" applyAlignment="1">
      <alignment horizontal="center" vertical="center" textRotation="90" wrapText="1"/>
    </xf>
    <xf numFmtId="164" fontId="0" fillId="0" borderId="0" xfId="2" applyNumberFormat="1" applyFont="1" applyFill="1" applyBorder="1" applyAlignment="1">
      <alignment vertical="center" wrapText="1"/>
    </xf>
    <xf numFmtId="164" fontId="0" fillId="0" borderId="0" xfId="2" applyNumberFormat="1" applyFont="1" applyFill="1" applyBorder="1" applyAlignment="1">
      <alignment horizontal="center" vertical="center" wrapText="1"/>
    </xf>
    <xf numFmtId="0" fontId="0" fillId="3" borderId="35" xfId="0" applyFill="1" applyBorder="1" applyAlignment="1">
      <alignment horizontal="center" vertical="center" wrapText="1"/>
    </xf>
    <xf numFmtId="9" fontId="0" fillId="3" borderId="35" xfId="2" applyFont="1" applyFill="1" applyBorder="1" applyAlignment="1">
      <alignment horizontal="center" vertical="center" wrapText="1"/>
    </xf>
    <xf numFmtId="0" fontId="0" fillId="0" borderId="35" xfId="0" applyBorder="1" applyAlignment="1">
      <alignment horizontal="center" vertical="center" textRotation="90" wrapText="1"/>
    </xf>
    <xf numFmtId="164" fontId="0" fillId="3" borderId="35" xfId="2" applyNumberFormat="1" applyFont="1" applyFill="1" applyBorder="1" applyAlignment="1">
      <alignment horizontal="center" vertical="center" textRotation="90" wrapText="1"/>
    </xf>
    <xf numFmtId="164" fontId="0" fillId="3" borderId="35" xfId="2" applyNumberFormat="1" applyFont="1" applyFill="1" applyBorder="1" applyAlignment="1">
      <alignment vertical="center" wrapText="1"/>
    </xf>
    <xf numFmtId="164" fontId="0" fillId="3" borderId="35" xfId="2" applyNumberFormat="1" applyFont="1" applyFill="1" applyBorder="1" applyAlignment="1">
      <alignment horizontal="center" vertical="center" wrapText="1"/>
    </xf>
    <xf numFmtId="0" fontId="0" fillId="3" borderId="35" xfId="0" applyFill="1" applyBorder="1" applyAlignment="1">
      <alignment horizontal="center" vertical="center" textRotation="90" wrapText="1"/>
    </xf>
    <xf numFmtId="14" fontId="0" fillId="3" borderId="35" xfId="0" applyNumberFormat="1" applyFill="1" applyBorder="1" applyAlignment="1">
      <alignment horizontal="center" vertical="center" textRotation="90" wrapText="1"/>
    </xf>
    <xf numFmtId="0" fontId="1" fillId="0" borderId="0" xfId="0" applyFont="1" applyAlignment="1">
      <alignment vertical="center" textRotation="90" wrapText="1"/>
    </xf>
    <xf numFmtId="0" fontId="1" fillId="0" borderId="0" xfId="0" applyFont="1" applyAlignment="1">
      <alignment horizontal="center" vertical="center" textRotation="90" wrapText="1"/>
    </xf>
    <xf numFmtId="0" fontId="0" fillId="0" borderId="39" xfId="0" applyBorder="1" applyAlignment="1">
      <alignment vertical="center" textRotation="90"/>
    </xf>
    <xf numFmtId="0" fontId="0" fillId="0" borderId="19" xfId="0" applyBorder="1" applyAlignment="1">
      <alignment vertical="center" textRotation="90"/>
    </xf>
    <xf numFmtId="0" fontId="0" fillId="0" borderId="44" xfId="0" applyBorder="1" applyAlignment="1">
      <alignment vertical="center" textRotation="90"/>
    </xf>
    <xf numFmtId="0" fontId="1" fillId="0" borderId="0" xfId="0" applyFont="1" applyAlignment="1">
      <alignment vertical="center" textRotation="90"/>
    </xf>
    <xf numFmtId="0" fontId="0" fillId="0" borderId="0" xfId="0" applyAlignment="1">
      <alignment vertical="center" textRotation="90"/>
    </xf>
    <xf numFmtId="164" fontId="0" fillId="3" borderId="34" xfId="2" applyNumberFormat="1" applyFont="1" applyFill="1" applyBorder="1" applyAlignment="1">
      <alignment vertical="center" textRotation="90" wrapText="1"/>
    </xf>
    <xf numFmtId="164" fontId="0" fillId="3" borderId="35" xfId="2" applyNumberFormat="1" applyFont="1" applyFill="1" applyBorder="1" applyAlignment="1">
      <alignment vertical="center" textRotation="90" wrapText="1"/>
    </xf>
    <xf numFmtId="164" fontId="0" fillId="0" borderId="0" xfId="2" applyNumberFormat="1" applyFont="1" applyFill="1" applyBorder="1" applyAlignment="1">
      <alignment vertical="center" textRotation="90" wrapText="1"/>
    </xf>
    <xf numFmtId="164" fontId="0" fillId="0" borderId="0" xfId="0" applyNumberFormat="1" applyAlignment="1">
      <alignment vertical="center" textRotation="90" wrapText="1"/>
    </xf>
    <xf numFmtId="164" fontId="0" fillId="0" borderId="0" xfId="2" applyNumberFormat="1" applyFont="1" applyAlignment="1">
      <alignment vertical="center" textRotation="90" wrapText="1"/>
    </xf>
    <xf numFmtId="9" fontId="0" fillId="3" borderId="34" xfId="0" applyNumberFormat="1" applyFill="1" applyBorder="1" applyAlignment="1">
      <alignment horizontal="center" vertical="center" textRotation="90" wrapText="1"/>
    </xf>
    <xf numFmtId="0" fontId="0" fillId="0" borderId="49" xfId="0" applyBorder="1" applyAlignment="1">
      <alignment horizontal="center" vertical="center" wrapText="1"/>
    </xf>
    <xf numFmtId="0" fontId="0" fillId="0" borderId="49" xfId="0" applyBorder="1" applyAlignment="1">
      <alignment vertical="center" wrapText="1"/>
    </xf>
    <xf numFmtId="0" fontId="6" fillId="0" borderId="35" xfId="0" applyFont="1" applyBorder="1" applyAlignment="1">
      <alignment horizontal="center" vertical="center" wrapText="1"/>
    </xf>
    <xf numFmtId="41" fontId="1" fillId="0" borderId="0" xfId="1" applyFont="1" applyAlignment="1">
      <alignment vertical="center" wrapText="1"/>
    </xf>
    <xf numFmtId="41" fontId="5" fillId="0" borderId="19" xfId="1" applyFont="1" applyBorder="1" applyAlignment="1">
      <alignment horizontal="centerContinuous" vertical="center"/>
    </xf>
    <xf numFmtId="41" fontId="5" fillId="4" borderId="19" xfId="1" applyFont="1" applyFill="1" applyBorder="1" applyAlignment="1">
      <alignment horizontal="centerContinuous" vertical="center" wrapText="1"/>
    </xf>
    <xf numFmtId="41" fontId="1" fillId="0" borderId="0" xfId="1" applyFont="1" applyAlignment="1">
      <alignment horizontal="center" vertical="center" wrapText="1"/>
    </xf>
    <xf numFmtId="41" fontId="0" fillId="0" borderId="39" xfId="1" applyFont="1" applyBorder="1" applyAlignment="1">
      <alignment vertical="center"/>
    </xf>
    <xf numFmtId="41" fontId="0" fillId="0" borderId="19" xfId="1" applyFont="1" applyBorder="1" applyAlignment="1">
      <alignment vertical="center"/>
    </xf>
    <xf numFmtId="41" fontId="0" fillId="0" borderId="44" xfId="1" applyFont="1" applyBorder="1" applyAlignment="1">
      <alignment vertical="center"/>
    </xf>
    <xf numFmtId="41" fontId="1" fillId="0" borderId="0" xfId="1" applyFont="1" applyAlignment="1">
      <alignment vertical="center"/>
    </xf>
    <xf numFmtId="41" fontId="0" fillId="0" borderId="0" xfId="1" applyFont="1" applyAlignment="1">
      <alignment vertical="center"/>
    </xf>
    <xf numFmtId="41" fontId="1" fillId="9" borderId="1" xfId="1" applyFont="1" applyFill="1" applyBorder="1" applyAlignment="1">
      <alignment horizontal="centerContinuous" vertical="center" wrapText="1"/>
    </xf>
    <xf numFmtId="41" fontId="1" fillId="9" borderId="6" xfId="1" applyFont="1" applyFill="1" applyBorder="1" applyAlignment="1">
      <alignment vertical="center" wrapText="1"/>
    </xf>
    <xf numFmtId="41" fontId="1" fillId="9" borderId="7" xfId="1" applyFont="1" applyFill="1" applyBorder="1" applyAlignment="1">
      <alignment horizontal="center" vertical="center" wrapText="1"/>
    </xf>
    <xf numFmtId="41" fontId="0" fillId="0" borderId="34" xfId="1" applyFont="1" applyBorder="1" applyAlignment="1">
      <alignment horizontal="center" vertical="center" wrapText="1"/>
    </xf>
    <xf numFmtId="41" fontId="0" fillId="0" borderId="0" xfId="1" applyFont="1" applyFill="1" applyBorder="1" applyAlignment="1">
      <alignment horizontal="center" vertical="center" wrapText="1"/>
    </xf>
    <xf numFmtId="41" fontId="0" fillId="0" borderId="0" xfId="1" applyFont="1" applyAlignment="1">
      <alignment horizontal="center" vertical="center" wrapText="1"/>
    </xf>
    <xf numFmtId="9" fontId="0" fillId="3" borderId="34" xfId="0" applyNumberFormat="1" applyFill="1" applyBorder="1" applyAlignment="1">
      <alignment horizontal="center" vertical="center" wrapText="1"/>
    </xf>
    <xf numFmtId="0" fontId="0" fillId="0" borderId="50" xfId="0" applyBorder="1" applyAlignment="1">
      <alignment horizontal="center" vertical="center" wrapText="1"/>
    </xf>
    <xf numFmtId="0" fontId="0" fillId="0" borderId="50" xfId="0" applyBorder="1" applyAlignment="1">
      <alignment vertical="center" wrapText="1"/>
    </xf>
    <xf numFmtId="0" fontId="6" fillId="2" borderId="35" xfId="0" applyFont="1" applyFill="1" applyBorder="1" applyAlignment="1">
      <alignment horizontal="center" vertical="center"/>
    </xf>
    <xf numFmtId="0" fontId="6" fillId="2" borderId="49" xfId="0" applyFont="1" applyFill="1" applyBorder="1" applyAlignment="1">
      <alignment horizontal="center" vertical="center"/>
    </xf>
    <xf numFmtId="0" fontId="8" fillId="0" borderId="0" xfId="0" applyFont="1" applyFill="1" applyAlignment="1">
      <alignment vertical="center" wrapText="1"/>
    </xf>
    <xf numFmtId="0" fontId="8" fillId="0" borderId="1" xfId="0" applyFont="1" applyBorder="1" applyAlignment="1">
      <alignment horizontal="center"/>
    </xf>
    <xf numFmtId="0" fontId="7" fillId="5" borderId="0" xfId="0" applyFont="1" applyFill="1" applyBorder="1" applyAlignment="1">
      <alignment horizontal="center"/>
    </xf>
    <xf numFmtId="0" fontId="0" fillId="0" borderId="0" xfId="0" applyAlignment="1">
      <alignment horizontal="center"/>
    </xf>
    <xf numFmtId="0" fontId="0" fillId="0" borderId="34" xfId="0" applyBorder="1" applyAlignment="1">
      <alignment horizontal="left" vertical="center" wrapText="1"/>
    </xf>
    <xf numFmtId="0" fontId="0" fillId="0" borderId="34" xfId="0" applyBorder="1" applyAlignment="1">
      <alignment horizontal="center" vertical="center" wrapText="1"/>
    </xf>
    <xf numFmtId="0" fontId="0" fillId="0" borderId="37" xfId="0" applyBorder="1" applyAlignment="1">
      <alignment horizontal="left" vertical="center" wrapText="1"/>
    </xf>
    <xf numFmtId="0" fontId="0" fillId="0" borderId="37" xfId="0" applyBorder="1" applyAlignment="1">
      <alignment horizontal="center" vertical="center" wrapText="1"/>
    </xf>
    <xf numFmtId="0" fontId="0" fillId="0" borderId="37" xfId="0" applyBorder="1" applyAlignment="1">
      <alignment horizontal="left" vertical="center" wrapText="1"/>
    </xf>
    <xf numFmtId="0" fontId="0" fillId="0" borderId="37" xfId="0" applyBorder="1" applyAlignment="1">
      <alignment horizontal="center" vertical="center" wrapText="1"/>
    </xf>
    <xf numFmtId="0" fontId="0" fillId="3" borderId="34" xfId="0" applyFont="1" applyFill="1" applyBorder="1" applyAlignment="1">
      <alignment horizontal="center" vertical="center" wrapText="1"/>
    </xf>
    <xf numFmtId="0" fontId="0" fillId="3" borderId="35" xfId="0" applyFont="1" applyFill="1" applyBorder="1" applyAlignment="1">
      <alignment horizontal="center" vertical="center" wrapText="1"/>
    </xf>
    <xf numFmtId="0" fontId="0" fillId="3" borderId="50" xfId="0" applyFont="1" applyFill="1" applyBorder="1" applyAlignment="1">
      <alignment horizontal="center" vertical="center" wrapText="1"/>
    </xf>
    <xf numFmtId="0" fontId="0" fillId="3" borderId="50" xfId="0" applyFill="1" applyBorder="1" applyAlignment="1">
      <alignment horizontal="center" vertical="center" wrapText="1"/>
    </xf>
    <xf numFmtId="0" fontId="0" fillId="0" borderId="50" xfId="0" applyBorder="1" applyAlignment="1">
      <alignment horizontal="left" vertical="center" wrapText="1"/>
    </xf>
    <xf numFmtId="0" fontId="0" fillId="3" borderId="50" xfId="0" applyFill="1" applyBorder="1" applyAlignment="1">
      <alignment horizontal="left" vertical="center" wrapText="1"/>
    </xf>
    <xf numFmtId="9" fontId="0" fillId="3" borderId="50" xfId="2" applyFont="1" applyFill="1" applyBorder="1" applyAlignment="1">
      <alignment horizontal="center" vertical="center" wrapText="1"/>
    </xf>
    <xf numFmtId="0" fontId="0" fillId="0" borderId="50" xfId="0" applyBorder="1" applyAlignment="1">
      <alignment horizontal="center" vertical="center" textRotation="90" wrapText="1"/>
    </xf>
    <xf numFmtId="164" fontId="0" fillId="3" borderId="50" xfId="2" applyNumberFormat="1" applyFont="1" applyFill="1" applyBorder="1" applyAlignment="1">
      <alignment horizontal="center" vertical="center" textRotation="90" wrapText="1"/>
    </xf>
    <xf numFmtId="164" fontId="0" fillId="3" borderId="50" xfId="2" applyNumberFormat="1" applyFont="1" applyFill="1" applyBorder="1" applyAlignment="1">
      <alignment vertical="center" textRotation="90" wrapText="1"/>
    </xf>
    <xf numFmtId="164" fontId="0" fillId="3" borderId="50" xfId="2" applyNumberFormat="1" applyFont="1" applyFill="1" applyBorder="1" applyAlignment="1">
      <alignment horizontal="center" vertical="center" wrapText="1"/>
    </xf>
    <xf numFmtId="164" fontId="0" fillId="3" borderId="50" xfId="2" applyNumberFormat="1" applyFont="1" applyFill="1" applyBorder="1" applyAlignment="1">
      <alignment vertical="center" wrapText="1"/>
    </xf>
    <xf numFmtId="0" fontId="0" fillId="3" borderId="37" xfId="0" applyFont="1" applyFill="1" applyBorder="1" applyAlignment="1">
      <alignment horizontal="center" vertical="center" wrapText="1"/>
    </xf>
    <xf numFmtId="0" fontId="0" fillId="3" borderId="37" xfId="0" applyFill="1" applyBorder="1" applyAlignment="1">
      <alignment horizontal="center" vertical="center" wrapText="1"/>
    </xf>
    <xf numFmtId="0" fontId="0" fillId="3" borderId="37" xfId="0" applyFill="1" applyBorder="1" applyAlignment="1">
      <alignment horizontal="left" vertical="center" wrapText="1"/>
    </xf>
    <xf numFmtId="41" fontId="0" fillId="0" borderId="37" xfId="1" applyFont="1" applyBorder="1" applyAlignment="1">
      <alignment horizontal="center" vertical="center" wrapText="1"/>
    </xf>
    <xf numFmtId="9" fontId="0" fillId="3" borderId="37" xfId="2" applyFont="1" applyFill="1" applyBorder="1" applyAlignment="1">
      <alignment horizontal="center" vertical="center" wrapText="1"/>
    </xf>
    <xf numFmtId="0" fontId="0" fillId="0" borderId="37" xfId="0" applyBorder="1" applyAlignment="1">
      <alignment horizontal="center" vertical="center" textRotation="90" wrapText="1"/>
    </xf>
    <xf numFmtId="164" fontId="0" fillId="3" borderId="37" xfId="2" applyNumberFormat="1" applyFont="1" applyFill="1" applyBorder="1" applyAlignment="1">
      <alignment horizontal="center" vertical="center" textRotation="90" wrapText="1"/>
    </xf>
    <xf numFmtId="164" fontId="0" fillId="3" borderId="37" xfId="2" applyNumberFormat="1" applyFont="1" applyFill="1" applyBorder="1" applyAlignment="1">
      <alignment vertical="center" textRotation="90" wrapText="1"/>
    </xf>
    <xf numFmtId="164" fontId="0" fillId="3" borderId="37" xfId="2" applyNumberFormat="1" applyFont="1" applyFill="1" applyBorder="1" applyAlignment="1">
      <alignment horizontal="center" vertical="center" wrapText="1"/>
    </xf>
    <xf numFmtId="164" fontId="0" fillId="3" borderId="37" xfId="2" applyNumberFormat="1" applyFont="1" applyFill="1" applyBorder="1" applyAlignment="1">
      <alignment vertical="center" wrapText="1"/>
    </xf>
    <xf numFmtId="0" fontId="0" fillId="3" borderId="37" xfId="0" applyFill="1" applyBorder="1" applyAlignment="1">
      <alignment horizontal="center" vertical="center" textRotation="90" wrapText="1"/>
    </xf>
    <xf numFmtId="14" fontId="0" fillId="3" borderId="37" xfId="0" applyNumberFormat="1" applyFill="1" applyBorder="1" applyAlignment="1">
      <alignment horizontal="center" vertical="center" textRotation="90" wrapText="1"/>
    </xf>
    <xf numFmtId="0" fontId="1" fillId="3" borderId="50" xfId="0" applyFont="1" applyFill="1" applyBorder="1" applyAlignment="1">
      <alignment horizontal="center" vertical="center" wrapText="1"/>
    </xf>
    <xf numFmtId="14" fontId="0" fillId="3" borderId="50" xfId="0" applyNumberFormat="1" applyFill="1" applyBorder="1" applyAlignment="1">
      <alignment horizontal="center" vertical="center" textRotation="90" wrapText="1"/>
    </xf>
    <xf numFmtId="0" fontId="0" fillId="3" borderId="50" xfId="0" applyFill="1" applyBorder="1" applyAlignment="1">
      <alignment horizontal="center" vertical="center" textRotation="90" wrapText="1"/>
    </xf>
    <xf numFmtId="9" fontId="0" fillId="3" borderId="37" xfId="0" applyNumberFormat="1" applyFill="1" applyBorder="1" applyAlignment="1">
      <alignment horizontal="center" vertical="center" textRotation="90" wrapText="1"/>
    </xf>
    <xf numFmtId="9" fontId="0" fillId="3" borderId="37" xfId="0" applyNumberFormat="1" applyFill="1" applyBorder="1" applyAlignment="1">
      <alignment horizontal="center" vertical="center" wrapText="1"/>
    </xf>
    <xf numFmtId="0" fontId="1" fillId="3" borderId="37" xfId="0" applyFont="1" applyFill="1" applyBorder="1" applyAlignment="1">
      <alignment horizontal="center" vertical="center" wrapText="1"/>
    </xf>
    <xf numFmtId="14" fontId="1" fillId="0" borderId="0" xfId="0" applyNumberFormat="1" applyFont="1" applyAlignment="1">
      <alignment vertical="center" wrapText="1"/>
    </xf>
    <xf numFmtId="14" fontId="5" fillId="0" borderId="20" xfId="0" applyNumberFormat="1" applyFont="1" applyBorder="1" applyAlignment="1">
      <alignment horizontal="centerContinuous" vertical="center"/>
    </xf>
    <xf numFmtId="14" fontId="5" fillId="4" borderId="20" xfId="0" applyNumberFormat="1" applyFont="1" applyFill="1" applyBorder="1" applyAlignment="1">
      <alignment horizontal="centerContinuous" vertical="center" wrapText="1"/>
    </xf>
    <xf numFmtId="14" fontId="5" fillId="4" borderId="20" xfId="0" applyNumberFormat="1" applyFont="1" applyFill="1" applyBorder="1" applyAlignment="1">
      <alignment horizontal="centerContinuous" vertical="center"/>
    </xf>
    <xf numFmtId="14" fontId="1" fillId="0" borderId="0" xfId="0" applyNumberFormat="1" applyFont="1" applyAlignment="1">
      <alignment horizontal="center" vertical="center" wrapText="1"/>
    </xf>
    <xf numFmtId="14" fontId="0" fillId="0" borderId="39" xfId="0" applyNumberFormat="1" applyBorder="1" applyAlignment="1">
      <alignment vertical="center"/>
    </xf>
    <xf numFmtId="14" fontId="0" fillId="0" borderId="19" xfId="0" applyNumberFormat="1" applyBorder="1" applyAlignment="1">
      <alignment vertical="center"/>
    </xf>
    <xf numFmtId="14" fontId="1" fillId="0" borderId="0" xfId="0" applyNumberFormat="1" applyFont="1" applyAlignment="1">
      <alignment vertical="center"/>
    </xf>
    <xf numFmtId="14" fontId="0" fillId="0" borderId="0" xfId="0" applyNumberFormat="1" applyAlignment="1">
      <alignment vertical="center"/>
    </xf>
    <xf numFmtId="14" fontId="1" fillId="9" borderId="1" xfId="0" applyNumberFormat="1" applyFont="1" applyFill="1" applyBorder="1" applyAlignment="1">
      <alignment horizontal="centerContinuous" vertical="center" wrapText="1"/>
    </xf>
    <xf numFmtId="14" fontId="1" fillId="9" borderId="6" xfId="0" applyNumberFormat="1" applyFont="1" applyFill="1" applyBorder="1" applyAlignment="1">
      <alignment horizontal="centerContinuous" vertical="center" wrapText="1"/>
    </xf>
    <xf numFmtId="14" fontId="1" fillId="9" borderId="7" xfId="0" applyNumberFormat="1" applyFont="1" applyFill="1" applyBorder="1" applyAlignment="1">
      <alignment horizontal="center" vertical="center" wrapText="1"/>
    </xf>
    <xf numFmtId="14" fontId="13" fillId="0" borderId="0" xfId="0" applyNumberFormat="1" applyFont="1" applyAlignment="1">
      <alignment horizontal="center" vertical="center" wrapText="1"/>
    </xf>
    <xf numFmtId="0" fontId="0" fillId="0" borderId="35" xfId="0" applyBorder="1" applyAlignment="1">
      <alignment horizontal="left" vertical="center" wrapText="1"/>
    </xf>
    <xf numFmtId="0" fontId="0" fillId="0" borderId="35" xfId="0" applyBorder="1" applyAlignment="1">
      <alignment horizontal="center" vertical="center" wrapText="1"/>
    </xf>
    <xf numFmtId="0" fontId="0" fillId="0" borderId="37" xfId="0" applyBorder="1" applyAlignment="1">
      <alignment horizontal="left" vertical="center" wrapText="1"/>
    </xf>
    <xf numFmtId="0" fontId="0" fillId="0" borderId="37" xfId="0" applyBorder="1" applyAlignment="1">
      <alignment horizontal="center" vertical="center" wrapText="1"/>
    </xf>
    <xf numFmtId="0" fontId="6" fillId="0" borderId="50" xfId="0" applyFont="1" applyBorder="1" applyAlignment="1">
      <alignment horizontal="justify" vertical="center" wrapText="1"/>
    </xf>
    <xf numFmtId="41" fontId="6" fillId="0" borderId="50" xfId="1" applyFont="1" applyBorder="1" applyAlignment="1">
      <alignment vertical="center" wrapText="1"/>
    </xf>
    <xf numFmtId="0" fontId="0" fillId="0" borderId="50" xfId="0" applyBorder="1" applyAlignment="1">
      <alignment horizontal="justify" vertical="center" wrapText="1"/>
    </xf>
    <xf numFmtId="0" fontId="6" fillId="0" borderId="50" xfId="0" applyFont="1" applyBorder="1" applyAlignment="1">
      <alignment horizontal="center" vertical="center" textRotation="90" wrapText="1"/>
    </xf>
    <xf numFmtId="0" fontId="6" fillId="0" borderId="50" xfId="0" applyFont="1" applyBorder="1" applyAlignment="1">
      <alignment horizontal="center" vertical="center" wrapText="1"/>
    </xf>
    <xf numFmtId="0" fontId="6" fillId="0" borderId="37" xfId="0" applyFont="1" applyBorder="1" applyAlignment="1">
      <alignment horizontal="justify" vertical="center" wrapText="1"/>
    </xf>
    <xf numFmtId="41" fontId="6" fillId="0" borderId="37" xfId="1" applyFont="1" applyBorder="1" applyAlignment="1">
      <alignment vertical="center" wrapText="1"/>
    </xf>
    <xf numFmtId="0" fontId="6" fillId="4" borderId="37" xfId="0" applyFont="1" applyFill="1" applyBorder="1" applyAlignment="1">
      <alignment horizontal="center" vertical="center" wrapText="1"/>
    </xf>
    <xf numFmtId="0" fontId="0" fillId="0" borderId="37" xfId="0" applyBorder="1" applyAlignment="1">
      <alignment horizontal="justify" vertical="center" wrapText="1"/>
    </xf>
    <xf numFmtId="0" fontId="6" fillId="0" borderId="37" xfId="0" applyFont="1" applyBorder="1" applyAlignment="1">
      <alignment horizontal="center" vertical="center" textRotation="90" wrapText="1"/>
    </xf>
    <xf numFmtId="0" fontId="6" fillId="0" borderId="37" xfId="0" applyFont="1" applyBorder="1" applyAlignment="1">
      <alignment horizontal="center" vertical="center" wrapText="1"/>
    </xf>
    <xf numFmtId="0" fontId="6" fillId="0" borderId="35" xfId="0" applyFont="1" applyBorder="1" applyAlignment="1">
      <alignment horizontal="justify" vertical="center" wrapText="1"/>
    </xf>
    <xf numFmtId="0" fontId="0" fillId="3" borderId="35" xfId="0" applyFill="1" applyBorder="1" applyAlignment="1">
      <alignment horizontal="left" vertical="center" wrapText="1"/>
    </xf>
    <xf numFmtId="41" fontId="6" fillId="0" borderId="35" xfId="1" applyFont="1" applyBorder="1" applyAlignment="1">
      <alignment vertical="center" wrapText="1"/>
    </xf>
    <xf numFmtId="0" fontId="0" fillId="0" borderId="35" xfId="0" applyBorder="1" applyAlignment="1">
      <alignment horizontal="justify" vertical="center" wrapText="1"/>
    </xf>
    <xf numFmtId="0" fontId="6" fillId="0" borderId="35" xfId="0" applyFont="1" applyBorder="1" applyAlignment="1">
      <alignment horizontal="center" vertical="center" textRotation="90" wrapText="1"/>
    </xf>
    <xf numFmtId="0" fontId="0" fillId="0" borderId="37" xfId="0" applyBorder="1" applyAlignment="1">
      <alignment horizontal="center" vertical="center" wrapText="1"/>
    </xf>
    <xf numFmtId="0" fontId="0" fillId="0" borderId="0" xfId="0" applyAlignment="1">
      <alignment horizontal="left" vertical="center" wrapText="1"/>
    </xf>
    <xf numFmtId="0" fontId="6" fillId="0" borderId="0" xfId="0" applyFont="1" applyAlignment="1">
      <alignment horizontal="left" vertical="center" wrapText="1"/>
    </xf>
    <xf numFmtId="0" fontId="12" fillId="0" borderId="0" xfId="0" applyFont="1" applyAlignment="1">
      <alignment horizontal="left" vertical="center" wrapText="1"/>
    </xf>
    <xf numFmtId="0" fontId="7" fillId="5" borderId="4" xfId="0" applyFont="1" applyFill="1" applyBorder="1" applyAlignment="1">
      <alignment horizontal="center" vertical="center" textRotation="90"/>
    </xf>
    <xf numFmtId="0" fontId="7" fillId="5" borderId="2" xfId="0" applyFont="1" applyFill="1" applyBorder="1" applyAlignment="1">
      <alignment horizontal="center" vertical="center" textRotation="90"/>
    </xf>
    <xf numFmtId="0" fontId="7" fillId="5" borderId="3" xfId="0" applyFont="1" applyFill="1" applyBorder="1" applyAlignment="1">
      <alignment horizontal="center" vertical="center" textRotation="90"/>
    </xf>
  </cellXfs>
  <cellStyles count="8">
    <cellStyle name="Millares [0]" xfId="1" builtinId="6"/>
    <cellStyle name="Millares [0] 2" xfId="7" xr:uid="{00000000-0005-0000-0000-000001000000}"/>
    <cellStyle name="Normal" xfId="0" builtinId="0"/>
    <cellStyle name="Normal - Style1 2" xfId="4" xr:uid="{00000000-0005-0000-0000-000003000000}"/>
    <cellStyle name="Normal 2" xfId="5" xr:uid="{00000000-0005-0000-0000-000004000000}"/>
    <cellStyle name="Normal 2 2" xfId="3" xr:uid="{00000000-0005-0000-0000-000005000000}"/>
    <cellStyle name="Normal 3" xfId="6" xr:uid="{00000000-0005-0000-0000-000006000000}"/>
    <cellStyle name="Porcentaje" xfId="2" builtinId="5"/>
  </cellStyles>
  <dxfs count="24">
    <dxf>
      <fill>
        <patternFill>
          <bgColor rgb="FFC00000"/>
        </patternFill>
      </fill>
    </dxf>
    <dxf>
      <fill>
        <patternFill>
          <bgColor rgb="FFFFC000"/>
        </patternFill>
      </fill>
    </dxf>
    <dxf>
      <fill>
        <patternFill>
          <bgColor rgb="FFFFFF00"/>
        </patternFill>
      </fill>
    </dxf>
    <dxf>
      <fill>
        <patternFill>
          <bgColor rgb="FF92D050"/>
        </patternFill>
      </fill>
    </dxf>
    <dxf>
      <font>
        <b/>
        <i val="0"/>
        <color theme="0"/>
      </font>
      <fill>
        <patternFill>
          <bgColor rgb="FFC00000"/>
        </patternFill>
      </fill>
    </dxf>
    <dxf>
      <fill>
        <patternFill>
          <bgColor rgb="FFFFFF00"/>
        </patternFill>
      </fill>
    </dxf>
    <dxf>
      <fill>
        <patternFill>
          <bgColor rgb="FFFFC000"/>
        </patternFill>
      </fill>
    </dxf>
    <dxf>
      <fill>
        <patternFill>
          <bgColor rgb="FF92D050"/>
        </patternFill>
      </fill>
    </dxf>
    <dxf>
      <font>
        <b/>
        <i val="0"/>
        <color theme="0"/>
      </font>
      <fill>
        <patternFill>
          <bgColor rgb="FFC00000"/>
        </patternFill>
      </fill>
    </dxf>
    <dxf>
      <fill>
        <patternFill>
          <bgColor rgb="FFFFFF00"/>
        </patternFill>
      </fill>
    </dxf>
    <dxf>
      <fill>
        <patternFill>
          <bgColor rgb="FFFFC000"/>
        </patternFill>
      </fill>
    </dxf>
    <dxf>
      <fill>
        <patternFill>
          <bgColor rgb="FF92D050"/>
        </patternFill>
      </fill>
    </dxf>
    <dxf>
      <font>
        <b/>
        <i val="0"/>
        <color theme="0"/>
      </font>
      <fill>
        <patternFill>
          <bgColor rgb="FFC00000"/>
        </patternFill>
      </fill>
    </dxf>
    <dxf>
      <fill>
        <patternFill>
          <bgColor rgb="FFFFFF00"/>
        </patternFill>
      </fill>
    </dxf>
    <dxf>
      <fill>
        <patternFill>
          <bgColor rgb="FFFFC000"/>
        </patternFill>
      </fill>
    </dxf>
    <dxf>
      <fill>
        <patternFill>
          <bgColor rgb="FF92D050"/>
        </patternFill>
      </fill>
    </dxf>
    <dxf>
      <font>
        <b/>
        <i val="0"/>
        <color theme="0"/>
      </font>
      <fill>
        <patternFill>
          <bgColor rgb="FFC00000"/>
        </patternFill>
      </fill>
    </dxf>
    <dxf>
      <font>
        <b/>
        <i val="0"/>
      </font>
      <fill>
        <patternFill>
          <bgColor rgb="FFFFC000"/>
        </patternFill>
      </fill>
    </dxf>
    <dxf>
      <fill>
        <patternFill>
          <bgColor rgb="FFFFFF00"/>
        </patternFill>
      </fill>
    </dxf>
    <dxf>
      <fill>
        <patternFill>
          <bgColor rgb="FF92D050"/>
        </patternFill>
      </fill>
    </dxf>
    <dxf>
      <font>
        <b/>
        <i val="0"/>
        <color theme="0"/>
      </font>
      <fill>
        <patternFill>
          <bgColor rgb="FFC00000"/>
        </patternFill>
      </fill>
    </dxf>
    <dxf>
      <font>
        <b/>
        <i val="0"/>
      </font>
      <fill>
        <patternFill>
          <bgColor rgb="FFFFC000"/>
        </patternFill>
      </fill>
    </dxf>
    <dxf>
      <fill>
        <patternFill>
          <bgColor rgb="FFFFFF00"/>
        </patternFill>
      </fill>
    </dxf>
    <dxf>
      <fill>
        <patternFill>
          <bgColor rgb="FF92D050"/>
        </patternFill>
      </fill>
    </dxf>
  </dxfs>
  <tableStyles count="1" defaultTableStyle="TableStyleMedium2" defaultPivotStyle="PivotStyleLight16">
    <tableStyle name="Invisible" pivot="0" table="0" count="0" xr9:uid="{00000000-0011-0000-FFFF-FFFF00000000}"/>
  </tableStyles>
  <colors>
    <mruColors>
      <color rgb="FFFFFF9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789213</xdr:colOff>
      <xdr:row>1</xdr:row>
      <xdr:rowOff>54430</xdr:rowOff>
    </xdr:from>
    <xdr:to>
      <xdr:col>2</xdr:col>
      <xdr:colOff>435429</xdr:colOff>
      <xdr:row>3</xdr:row>
      <xdr:rowOff>393278</xdr:rowOff>
    </xdr:to>
    <xdr:pic>
      <xdr:nvPicPr>
        <xdr:cNvPr id="2" name="Imagen 1">
          <a:extLst>
            <a:ext uri="{FF2B5EF4-FFF2-40B4-BE49-F238E27FC236}">
              <a16:creationId xmlns:a16="http://schemas.microsoft.com/office/drawing/2014/main" id="{1025261B-4F8C-4569-BF6F-9E5DE3FA8A3E}"/>
            </a:ext>
          </a:extLst>
        </xdr:cNvPr>
        <xdr:cNvPicPr>
          <a:picLocks noChangeAspect="1"/>
        </xdr:cNvPicPr>
      </xdr:nvPicPr>
      <xdr:blipFill rotWithShape="1">
        <a:blip xmlns:r="http://schemas.openxmlformats.org/officeDocument/2006/relationships" r:embed="rId1"/>
        <a:srcRect l="36085" t="14719" r="36094" b="8547"/>
        <a:stretch/>
      </xdr:blipFill>
      <xdr:spPr>
        <a:xfrm>
          <a:off x="1061356" y="244930"/>
          <a:ext cx="843644" cy="1240094"/>
        </a:xfrm>
        <a:prstGeom prst="rect">
          <a:avLst/>
        </a:prstGeom>
      </xdr:spPr>
    </xdr:pic>
    <xdr:clientData/>
  </xdr:twoCellAnchor>
  <xdr:twoCellAnchor editAs="oneCell">
    <xdr:from>
      <xdr:col>65</xdr:col>
      <xdr:colOff>2013852</xdr:colOff>
      <xdr:row>1</xdr:row>
      <xdr:rowOff>108857</xdr:rowOff>
    </xdr:from>
    <xdr:to>
      <xdr:col>67</xdr:col>
      <xdr:colOff>55687</xdr:colOff>
      <xdr:row>3</xdr:row>
      <xdr:rowOff>350610</xdr:rowOff>
    </xdr:to>
    <xdr:pic>
      <xdr:nvPicPr>
        <xdr:cNvPr id="5" name="Imagen 4" descr="Manual institucional, logo SCRD y otros logos institucionales 2021 |  Secretaría de Cultura, Recreación y Deporte">
          <a:extLst>
            <a:ext uri="{FF2B5EF4-FFF2-40B4-BE49-F238E27FC236}">
              <a16:creationId xmlns:a16="http://schemas.microsoft.com/office/drawing/2014/main" id="{20EC7C53-3B3C-4D5F-9F5B-937B13F7FE9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369709" y="299357"/>
          <a:ext cx="3539258" cy="11429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54"/>
  <sheetViews>
    <sheetView showGridLines="0" zoomScale="90" zoomScaleNormal="90" workbookViewId="0"/>
  </sheetViews>
  <sheetFormatPr baseColWidth="10" defaultColWidth="11.453125" defaultRowHeight="14.5" x14ac:dyDescent="0.35"/>
  <cols>
    <col min="1" max="1" width="60.54296875" style="3" customWidth="1"/>
    <col min="2" max="2" width="61" style="3" bestFit="1" customWidth="1"/>
    <col min="3" max="3" width="83.1796875" style="3" customWidth="1"/>
    <col min="4" max="16384" width="11.453125" style="3"/>
  </cols>
  <sheetData>
    <row r="1" spans="1:4" x14ac:dyDescent="0.35">
      <c r="A1" s="1" t="s">
        <v>194</v>
      </c>
      <c r="B1" s="2"/>
    </row>
    <row r="2" spans="1:4" x14ac:dyDescent="0.35">
      <c r="A2" s="2" t="s">
        <v>195</v>
      </c>
      <c r="B2" s="2"/>
    </row>
    <row r="3" spans="1:4" ht="15" thickBot="1" x14ac:dyDescent="0.4"/>
    <row r="4" spans="1:4" ht="15" thickBot="1" x14ac:dyDescent="0.4">
      <c r="A4" s="43" t="s">
        <v>196</v>
      </c>
      <c r="B4" s="43" t="s">
        <v>182</v>
      </c>
    </row>
    <row r="5" spans="1:4" ht="87" x14ac:dyDescent="0.35">
      <c r="A5" s="67" t="s">
        <v>197</v>
      </c>
      <c r="B5" s="67" t="str">
        <f>+'Matriz de riesgos'!F8</f>
        <v>Nuestro propósito como Empresa Metro de Bogotá es transformar positivamente la movilidad del Distrito Capital mediante la implementación y operación del modo ferroviario del SITP; con conexión a las redes de integración regional, aportando al desarrollo y renovación urbana de la ciudad, con el fin de generar acceso a oportunidades urbanas y mejorar la calidad de vida de los ciudadanos.</v>
      </c>
    </row>
    <row r="6" spans="1:4" ht="145" x14ac:dyDescent="0.35">
      <c r="A6" s="71" t="s">
        <v>198</v>
      </c>
      <c r="B6" s="71" t="str">
        <f>+'Matriz de riesgos'!F9</f>
        <v xml:space="preserve">En el año 2028, con la entrada en operación de la PLMB, la Empresa será reconocida como ejemplo de gestión de movilidad sostenible, segura, confiable, eficiente y con altos estándares tecnológicos. Se habrá definido la expansión de la PLMB, conectándose con el SITP y fortaleciendo la consolidación del modo férreo regional. La EMB, será un referente de cultura, valores y motivo de orgullo y apropiación ciudadana, por su contribución a la transformación positiva de la capital. Adicionalmente, será reconocida en América por la generación de otras fuentes de financiación que contribuyan a su sostenibilidad en el tiempo. </v>
      </c>
    </row>
    <row r="7" spans="1:4" x14ac:dyDescent="0.35">
      <c r="A7" s="71" t="s">
        <v>199</v>
      </c>
      <c r="B7" s="71" t="s">
        <v>200</v>
      </c>
    </row>
    <row r="8" spans="1:4" x14ac:dyDescent="0.35">
      <c r="A8" s="71" t="s">
        <v>201</v>
      </c>
      <c r="B8" s="71" t="s">
        <v>202</v>
      </c>
    </row>
    <row r="9" spans="1:4" x14ac:dyDescent="0.35">
      <c r="A9" s="71" t="s">
        <v>203</v>
      </c>
      <c r="B9" s="71" t="str">
        <f>+'Matriz de riesgos'!F10</f>
        <v>EMB</v>
      </c>
    </row>
    <row r="10" spans="1:4" ht="15" thickBot="1" x14ac:dyDescent="0.4">
      <c r="A10" s="70" t="s">
        <v>204</v>
      </c>
      <c r="B10" s="70" t="s">
        <v>205</v>
      </c>
    </row>
    <row r="12" spans="1:4" x14ac:dyDescent="0.35">
      <c r="D12" s="44"/>
    </row>
    <row r="13" spans="1:4" x14ac:dyDescent="0.35">
      <c r="A13" s="1" t="s">
        <v>206</v>
      </c>
      <c r="B13" s="1"/>
      <c r="C13" s="1"/>
    </row>
    <row r="14" spans="1:4" x14ac:dyDescent="0.35">
      <c r="C14" s="5"/>
    </row>
    <row r="15" spans="1:4" ht="33.75" customHeight="1" thickBot="1" x14ac:dyDescent="0.4">
      <c r="A15" s="44" t="s">
        <v>207</v>
      </c>
      <c r="B15" s="44" t="s">
        <v>208</v>
      </c>
      <c r="C15" s="145" t="s">
        <v>209</v>
      </c>
    </row>
    <row r="16" spans="1:4" ht="29" x14ac:dyDescent="0.35">
      <c r="A16" s="98">
        <v>1</v>
      </c>
      <c r="B16" s="67" t="s">
        <v>289</v>
      </c>
      <c r="C16" s="67" t="s">
        <v>291</v>
      </c>
    </row>
    <row r="17" spans="1:3" ht="29" x14ac:dyDescent="0.35">
      <c r="A17" s="134">
        <f>+A16+1</f>
        <v>2</v>
      </c>
      <c r="B17" s="71" t="s">
        <v>290</v>
      </c>
      <c r="C17" s="71" t="s">
        <v>292</v>
      </c>
    </row>
    <row r="18" spans="1:3" ht="29" x14ac:dyDescent="0.35">
      <c r="A18" s="134">
        <f t="shared" ref="A18:A96" si="0">+A17+1</f>
        <v>3</v>
      </c>
      <c r="B18" s="71" t="s">
        <v>211</v>
      </c>
      <c r="C18" s="71" t="s">
        <v>293</v>
      </c>
    </row>
    <row r="19" spans="1:3" ht="43.5" x14ac:dyDescent="0.35">
      <c r="A19" s="134">
        <f t="shared" si="0"/>
        <v>4</v>
      </c>
      <c r="B19" s="71" t="s">
        <v>212</v>
      </c>
      <c r="C19" s="71" t="s">
        <v>294</v>
      </c>
    </row>
    <row r="20" spans="1:3" ht="29" x14ac:dyDescent="0.35">
      <c r="A20" s="178">
        <f t="shared" si="0"/>
        <v>5</v>
      </c>
      <c r="B20" s="179" t="s">
        <v>214</v>
      </c>
      <c r="C20" s="179" t="s">
        <v>210</v>
      </c>
    </row>
    <row r="21" spans="1:3" ht="29" x14ac:dyDescent="0.35">
      <c r="A21" s="178">
        <f t="shared" si="0"/>
        <v>6</v>
      </c>
      <c r="B21" s="179" t="s">
        <v>216</v>
      </c>
      <c r="C21" s="179" t="s">
        <v>300</v>
      </c>
    </row>
    <row r="22" spans="1:3" ht="29" x14ac:dyDescent="0.35">
      <c r="A22" s="178">
        <f t="shared" si="0"/>
        <v>7</v>
      </c>
      <c r="B22" s="179" t="s">
        <v>298</v>
      </c>
      <c r="C22" s="179" t="s">
        <v>301</v>
      </c>
    </row>
    <row r="23" spans="1:3" ht="29" x14ac:dyDescent="0.35">
      <c r="A23" s="178">
        <f t="shared" si="0"/>
        <v>8</v>
      </c>
      <c r="B23" s="179" t="s">
        <v>299</v>
      </c>
      <c r="C23" s="179" t="s">
        <v>303</v>
      </c>
    </row>
    <row r="24" spans="1:3" ht="29" x14ac:dyDescent="0.35">
      <c r="A24" s="178">
        <f t="shared" si="0"/>
        <v>9</v>
      </c>
      <c r="B24" s="179" t="s">
        <v>219</v>
      </c>
      <c r="C24" s="179" t="s">
        <v>213</v>
      </c>
    </row>
    <row r="25" spans="1:3" ht="29" x14ac:dyDescent="0.35">
      <c r="A25" s="178">
        <f t="shared" si="0"/>
        <v>10</v>
      </c>
      <c r="B25" s="179" t="s">
        <v>221</v>
      </c>
      <c r="C25" s="179" t="s">
        <v>304</v>
      </c>
    </row>
    <row r="26" spans="1:3" ht="29" x14ac:dyDescent="0.35">
      <c r="A26" s="178">
        <f t="shared" si="0"/>
        <v>11</v>
      </c>
      <c r="B26" s="179" t="s">
        <v>222</v>
      </c>
      <c r="C26" s="179" t="s">
        <v>215</v>
      </c>
    </row>
    <row r="27" spans="1:3" ht="29" x14ac:dyDescent="0.35">
      <c r="A27" s="178">
        <f t="shared" si="0"/>
        <v>12</v>
      </c>
      <c r="B27" s="179" t="s">
        <v>223</v>
      </c>
      <c r="C27" s="179" t="s">
        <v>217</v>
      </c>
    </row>
    <row r="28" spans="1:3" ht="29" x14ac:dyDescent="0.35">
      <c r="A28" s="178">
        <f t="shared" si="0"/>
        <v>13</v>
      </c>
      <c r="B28" s="179" t="s">
        <v>302</v>
      </c>
      <c r="C28" s="179" t="s">
        <v>218</v>
      </c>
    </row>
    <row r="29" spans="1:3" ht="43.5" x14ac:dyDescent="0.35">
      <c r="A29" s="178">
        <f t="shared" si="0"/>
        <v>14</v>
      </c>
      <c r="B29" s="179" t="s">
        <v>226</v>
      </c>
      <c r="C29" s="179" t="s">
        <v>220</v>
      </c>
    </row>
    <row r="30" spans="1:3" ht="29" x14ac:dyDescent="0.35">
      <c r="A30" s="178">
        <f t="shared" si="0"/>
        <v>15</v>
      </c>
      <c r="B30" s="179" t="s">
        <v>227</v>
      </c>
      <c r="C30" s="179" t="s">
        <v>315</v>
      </c>
    </row>
    <row r="31" spans="1:3" ht="29" x14ac:dyDescent="0.35">
      <c r="A31" s="178">
        <f t="shared" si="0"/>
        <v>16</v>
      </c>
      <c r="B31" s="179" t="s">
        <v>229</v>
      </c>
      <c r="C31" s="179" t="s">
        <v>316</v>
      </c>
    </row>
    <row r="32" spans="1:3" ht="29" x14ac:dyDescent="0.35">
      <c r="A32" s="178">
        <f t="shared" si="0"/>
        <v>17</v>
      </c>
      <c r="B32" s="179" t="s">
        <v>231</v>
      </c>
      <c r="C32" s="179" t="s">
        <v>224</v>
      </c>
    </row>
    <row r="33" spans="1:3" ht="29" x14ac:dyDescent="0.35">
      <c r="A33" s="178">
        <f t="shared" si="0"/>
        <v>18</v>
      </c>
      <c r="B33" s="179" t="s">
        <v>233</v>
      </c>
      <c r="C33" s="179" t="s">
        <v>225</v>
      </c>
    </row>
    <row r="34" spans="1:3" ht="29" x14ac:dyDescent="0.35">
      <c r="A34" s="178">
        <f t="shared" si="0"/>
        <v>19</v>
      </c>
      <c r="B34" s="179" t="s">
        <v>235</v>
      </c>
      <c r="C34" s="179" t="s">
        <v>317</v>
      </c>
    </row>
    <row r="35" spans="1:3" ht="43.5" x14ac:dyDescent="0.35">
      <c r="A35" s="178">
        <f t="shared" si="0"/>
        <v>20</v>
      </c>
      <c r="B35" s="179" t="s">
        <v>314</v>
      </c>
      <c r="C35" s="179" t="s">
        <v>230</v>
      </c>
    </row>
    <row r="36" spans="1:3" ht="43.5" x14ac:dyDescent="0.35">
      <c r="A36" s="178">
        <f t="shared" si="0"/>
        <v>21</v>
      </c>
      <c r="B36" s="179" t="s">
        <v>236</v>
      </c>
      <c r="C36" s="179" t="s">
        <v>232</v>
      </c>
    </row>
    <row r="37" spans="1:3" ht="29" x14ac:dyDescent="0.35">
      <c r="A37" s="178">
        <f t="shared" si="0"/>
        <v>22</v>
      </c>
      <c r="B37" s="179" t="s">
        <v>321</v>
      </c>
      <c r="C37" s="179" t="s">
        <v>234</v>
      </c>
    </row>
    <row r="38" spans="1:3" ht="43.5" x14ac:dyDescent="0.35">
      <c r="A38" s="178">
        <f t="shared" si="0"/>
        <v>23</v>
      </c>
      <c r="B38" s="179" t="s">
        <v>237</v>
      </c>
      <c r="C38" s="179" t="s">
        <v>318</v>
      </c>
    </row>
    <row r="39" spans="1:3" ht="43.5" x14ac:dyDescent="0.35">
      <c r="A39" s="178">
        <f t="shared" si="0"/>
        <v>24</v>
      </c>
      <c r="B39" s="179" t="s">
        <v>322</v>
      </c>
      <c r="C39" s="179" t="s">
        <v>323</v>
      </c>
    </row>
    <row r="40" spans="1:3" ht="29" x14ac:dyDescent="0.35">
      <c r="A40" s="178">
        <f t="shared" si="0"/>
        <v>25</v>
      </c>
      <c r="B40" s="179" t="s">
        <v>337</v>
      </c>
      <c r="C40" s="179" t="s">
        <v>324</v>
      </c>
    </row>
    <row r="41" spans="1:3" ht="43.5" x14ac:dyDescent="0.35">
      <c r="A41" s="178">
        <f t="shared" si="0"/>
        <v>26</v>
      </c>
      <c r="B41" s="179" t="s">
        <v>338</v>
      </c>
      <c r="C41" s="179" t="s">
        <v>325</v>
      </c>
    </row>
    <row r="42" spans="1:3" ht="29" x14ac:dyDescent="0.35">
      <c r="A42" s="178">
        <f t="shared" si="0"/>
        <v>27</v>
      </c>
      <c r="B42" s="179" t="s">
        <v>339</v>
      </c>
      <c r="C42" s="179" t="s">
        <v>326</v>
      </c>
    </row>
    <row r="43" spans="1:3" ht="29" x14ac:dyDescent="0.35">
      <c r="A43" s="178">
        <f t="shared" si="0"/>
        <v>28</v>
      </c>
      <c r="B43" s="179" t="s">
        <v>340</v>
      </c>
      <c r="C43" s="179" t="s">
        <v>327</v>
      </c>
    </row>
    <row r="44" spans="1:3" ht="29" x14ac:dyDescent="0.35">
      <c r="A44" s="178">
        <f t="shared" si="0"/>
        <v>29</v>
      </c>
      <c r="B44" s="179" t="s">
        <v>378</v>
      </c>
      <c r="C44" s="179" t="s">
        <v>341</v>
      </c>
    </row>
    <row r="45" spans="1:3" ht="58" x14ac:dyDescent="0.35">
      <c r="A45" s="178">
        <f t="shared" si="0"/>
        <v>30</v>
      </c>
      <c r="B45" s="179" t="s">
        <v>379</v>
      </c>
      <c r="C45" s="179" t="s">
        <v>342</v>
      </c>
    </row>
    <row r="46" spans="1:3" ht="29" x14ac:dyDescent="0.35">
      <c r="A46" s="178">
        <f t="shared" si="0"/>
        <v>31</v>
      </c>
      <c r="B46" s="179" t="s">
        <v>398</v>
      </c>
      <c r="C46" s="179" t="s">
        <v>343</v>
      </c>
    </row>
    <row r="47" spans="1:3" ht="29" x14ac:dyDescent="0.35">
      <c r="A47" s="178">
        <f t="shared" si="0"/>
        <v>32</v>
      </c>
      <c r="B47" s="179" t="s">
        <v>399</v>
      </c>
      <c r="C47" s="179" t="s">
        <v>380</v>
      </c>
    </row>
    <row r="48" spans="1:3" ht="43.5" x14ac:dyDescent="0.35">
      <c r="A48" s="178">
        <f t="shared" si="0"/>
        <v>33</v>
      </c>
      <c r="B48" s="179" t="s">
        <v>400</v>
      </c>
      <c r="C48" s="179" t="s">
        <v>381</v>
      </c>
    </row>
    <row r="49" spans="1:3" x14ac:dyDescent="0.35">
      <c r="A49" s="178">
        <f t="shared" si="0"/>
        <v>34</v>
      </c>
      <c r="B49" s="179" t="s">
        <v>401</v>
      </c>
      <c r="C49" s="179" t="s">
        <v>382</v>
      </c>
    </row>
    <row r="50" spans="1:3" ht="43.5" x14ac:dyDescent="0.35">
      <c r="A50" s="178">
        <f t="shared" si="0"/>
        <v>35</v>
      </c>
      <c r="B50" s="179" t="s">
        <v>442</v>
      </c>
      <c r="C50" s="179" t="s">
        <v>383</v>
      </c>
    </row>
    <row r="51" spans="1:3" ht="29" x14ac:dyDescent="0.35">
      <c r="A51" s="178">
        <f t="shared" si="0"/>
        <v>36</v>
      </c>
      <c r="B51" s="179" t="s">
        <v>443</v>
      </c>
      <c r="C51" s="179" t="s">
        <v>402</v>
      </c>
    </row>
    <row r="52" spans="1:3" ht="29" x14ac:dyDescent="0.35">
      <c r="A52" s="178">
        <f t="shared" si="0"/>
        <v>37</v>
      </c>
      <c r="B52" s="179" t="s">
        <v>444</v>
      </c>
      <c r="C52" s="179" t="s">
        <v>403</v>
      </c>
    </row>
    <row r="53" spans="1:3" ht="29" x14ac:dyDescent="0.35">
      <c r="A53" s="178">
        <f t="shared" si="0"/>
        <v>38</v>
      </c>
      <c r="B53" s="179" t="s">
        <v>461</v>
      </c>
      <c r="C53" s="179" t="s">
        <v>404</v>
      </c>
    </row>
    <row r="54" spans="1:3" ht="29" x14ac:dyDescent="0.35">
      <c r="A54" s="178">
        <f t="shared" si="0"/>
        <v>39</v>
      </c>
      <c r="B54" s="179" t="s">
        <v>462</v>
      </c>
      <c r="C54" s="179" t="s">
        <v>405</v>
      </c>
    </row>
    <row r="55" spans="1:3" ht="43.5" x14ac:dyDescent="0.35">
      <c r="A55" s="178">
        <f t="shared" si="0"/>
        <v>40</v>
      </c>
      <c r="B55" s="179" t="s">
        <v>463</v>
      </c>
      <c r="C55" s="179" t="s">
        <v>406</v>
      </c>
    </row>
    <row r="56" spans="1:3" ht="43.5" x14ac:dyDescent="0.35">
      <c r="A56" s="178">
        <f t="shared" si="0"/>
        <v>41</v>
      </c>
      <c r="B56" s="179" t="s">
        <v>464</v>
      </c>
      <c r="C56" s="179" t="s">
        <v>407</v>
      </c>
    </row>
    <row r="57" spans="1:3" ht="29" x14ac:dyDescent="0.35">
      <c r="A57" s="178">
        <f t="shared" si="0"/>
        <v>42</v>
      </c>
      <c r="B57" s="179" t="s">
        <v>511</v>
      </c>
      <c r="C57" s="179" t="s">
        <v>445</v>
      </c>
    </row>
    <row r="58" spans="1:3" ht="29" x14ac:dyDescent="0.35">
      <c r="A58" s="178">
        <f t="shared" si="0"/>
        <v>43</v>
      </c>
      <c r="B58" s="179" t="s">
        <v>512</v>
      </c>
      <c r="C58" s="179" t="s">
        <v>446</v>
      </c>
    </row>
    <row r="59" spans="1:3" ht="43.5" x14ac:dyDescent="0.35">
      <c r="A59" s="178">
        <f t="shared" si="0"/>
        <v>44</v>
      </c>
      <c r="B59" s="179" t="s">
        <v>513</v>
      </c>
      <c r="C59" s="179" t="s">
        <v>447</v>
      </c>
    </row>
    <row r="60" spans="1:3" ht="29" x14ac:dyDescent="0.35">
      <c r="A60" s="178">
        <f t="shared" si="0"/>
        <v>45</v>
      </c>
      <c r="B60" s="179" t="s">
        <v>535</v>
      </c>
      <c r="C60" s="179" t="s">
        <v>448</v>
      </c>
    </row>
    <row r="61" spans="1:3" ht="29" x14ac:dyDescent="0.35">
      <c r="A61" s="178">
        <f t="shared" si="0"/>
        <v>46</v>
      </c>
      <c r="B61" s="179" t="s">
        <v>536</v>
      </c>
      <c r="C61" s="179" t="s">
        <v>449</v>
      </c>
    </row>
    <row r="62" spans="1:3" ht="29" x14ac:dyDescent="0.35">
      <c r="A62" s="178">
        <f t="shared" si="0"/>
        <v>47</v>
      </c>
      <c r="B62" s="179" t="s">
        <v>537</v>
      </c>
      <c r="C62" s="179" t="s">
        <v>465</v>
      </c>
    </row>
    <row r="63" spans="1:3" ht="29" x14ac:dyDescent="0.35">
      <c r="A63" s="178">
        <f t="shared" si="0"/>
        <v>48</v>
      </c>
      <c r="B63" s="179" t="s">
        <v>564</v>
      </c>
      <c r="C63" s="179" t="s">
        <v>466</v>
      </c>
    </row>
    <row r="64" spans="1:3" x14ac:dyDescent="0.35">
      <c r="A64" s="178">
        <f t="shared" si="0"/>
        <v>49</v>
      </c>
      <c r="B64" s="179" t="s">
        <v>565</v>
      </c>
      <c r="C64" s="179" t="s">
        <v>467</v>
      </c>
    </row>
    <row r="65" spans="1:3" ht="29" x14ac:dyDescent="0.35">
      <c r="A65" s="178">
        <f t="shared" si="0"/>
        <v>50</v>
      </c>
      <c r="B65" s="179" t="s">
        <v>566</v>
      </c>
      <c r="C65" s="179" t="s">
        <v>468</v>
      </c>
    </row>
    <row r="66" spans="1:3" x14ac:dyDescent="0.35">
      <c r="A66" s="178">
        <f t="shared" si="0"/>
        <v>51</v>
      </c>
      <c r="B66" s="179" t="s">
        <v>567</v>
      </c>
      <c r="C66" s="179" t="s">
        <v>469</v>
      </c>
    </row>
    <row r="67" spans="1:3" ht="29" x14ac:dyDescent="0.35">
      <c r="A67" s="178">
        <f t="shared" si="0"/>
        <v>52</v>
      </c>
      <c r="B67" s="179" t="s">
        <v>568</v>
      </c>
      <c r="C67" s="179" t="s">
        <v>514</v>
      </c>
    </row>
    <row r="68" spans="1:3" x14ac:dyDescent="0.35">
      <c r="A68" s="178">
        <f t="shared" si="0"/>
        <v>53</v>
      </c>
      <c r="B68" s="179" t="s">
        <v>569</v>
      </c>
      <c r="C68" s="179" t="s">
        <v>515</v>
      </c>
    </row>
    <row r="69" spans="1:3" x14ac:dyDescent="0.35">
      <c r="A69" s="178">
        <f t="shared" si="0"/>
        <v>54</v>
      </c>
      <c r="B69" s="179" t="s">
        <v>570</v>
      </c>
      <c r="C69" s="179" t="s">
        <v>516</v>
      </c>
    </row>
    <row r="70" spans="1:3" x14ac:dyDescent="0.35">
      <c r="A70" s="178">
        <f t="shared" si="0"/>
        <v>55</v>
      </c>
      <c r="B70" s="179" t="s">
        <v>571</v>
      </c>
      <c r="C70" s="179" t="s">
        <v>517</v>
      </c>
    </row>
    <row r="71" spans="1:3" ht="29" x14ac:dyDescent="0.35">
      <c r="A71" s="178">
        <f t="shared" si="0"/>
        <v>56</v>
      </c>
      <c r="B71" s="179" t="s">
        <v>612</v>
      </c>
      <c r="C71" s="179" t="s">
        <v>538</v>
      </c>
    </row>
    <row r="72" spans="1:3" ht="29" x14ac:dyDescent="0.35">
      <c r="A72" s="178">
        <f t="shared" si="0"/>
        <v>57</v>
      </c>
      <c r="B72" s="179" t="s">
        <v>613</v>
      </c>
      <c r="C72" s="179" t="s">
        <v>539</v>
      </c>
    </row>
    <row r="73" spans="1:3" ht="29" x14ac:dyDescent="0.35">
      <c r="A73" s="178">
        <f t="shared" si="0"/>
        <v>58</v>
      </c>
      <c r="B73" s="179" t="s">
        <v>614</v>
      </c>
      <c r="C73" s="179" t="s">
        <v>540</v>
      </c>
    </row>
    <row r="74" spans="1:3" ht="29" x14ac:dyDescent="0.35">
      <c r="A74" s="178">
        <f t="shared" si="0"/>
        <v>59</v>
      </c>
      <c r="B74" s="179" t="s">
        <v>615</v>
      </c>
      <c r="C74" s="179" t="s">
        <v>541</v>
      </c>
    </row>
    <row r="75" spans="1:3" ht="29" x14ac:dyDescent="0.35">
      <c r="A75" s="178">
        <f t="shared" si="0"/>
        <v>60</v>
      </c>
      <c r="B75" s="179" t="s">
        <v>616</v>
      </c>
      <c r="C75" s="179" t="s">
        <v>542</v>
      </c>
    </row>
    <row r="76" spans="1:3" ht="29" x14ac:dyDescent="0.35">
      <c r="A76" s="178">
        <f t="shared" si="0"/>
        <v>61</v>
      </c>
      <c r="B76" s="179" t="s">
        <v>617</v>
      </c>
      <c r="C76" s="179" t="s">
        <v>543</v>
      </c>
    </row>
    <row r="77" spans="1:3" x14ac:dyDescent="0.35">
      <c r="A77" s="178">
        <f t="shared" si="0"/>
        <v>62</v>
      </c>
      <c r="B77" s="179" t="s">
        <v>618</v>
      </c>
      <c r="C77" s="179" t="s">
        <v>572</v>
      </c>
    </row>
    <row r="78" spans="1:3" ht="29" x14ac:dyDescent="0.35">
      <c r="A78" s="178">
        <f t="shared" si="0"/>
        <v>63</v>
      </c>
      <c r="B78" s="179" t="s">
        <v>619</v>
      </c>
      <c r="C78" s="179" t="s">
        <v>573</v>
      </c>
    </row>
    <row r="79" spans="1:3" ht="29" x14ac:dyDescent="0.35">
      <c r="A79" s="178">
        <f t="shared" si="0"/>
        <v>64</v>
      </c>
      <c r="B79" s="179" t="s">
        <v>620</v>
      </c>
      <c r="C79" s="179" t="s">
        <v>574</v>
      </c>
    </row>
    <row r="80" spans="1:3" ht="29" x14ac:dyDescent="0.35">
      <c r="A80" s="178">
        <f t="shared" si="0"/>
        <v>65</v>
      </c>
      <c r="B80" s="179" t="s">
        <v>660</v>
      </c>
      <c r="C80" s="179" t="s">
        <v>575</v>
      </c>
    </row>
    <row r="81" spans="1:3" x14ac:dyDescent="0.35">
      <c r="A81" s="178">
        <f t="shared" si="0"/>
        <v>66</v>
      </c>
      <c r="B81" s="179" t="s">
        <v>661</v>
      </c>
      <c r="C81" s="179" t="s">
        <v>576</v>
      </c>
    </row>
    <row r="82" spans="1:3" ht="43.5" x14ac:dyDescent="0.35">
      <c r="A82" s="178">
        <f t="shared" si="0"/>
        <v>67</v>
      </c>
      <c r="B82" s="179" t="s">
        <v>662</v>
      </c>
      <c r="C82" s="179" t="s">
        <v>577</v>
      </c>
    </row>
    <row r="83" spans="1:3" ht="43.5" x14ac:dyDescent="0.35">
      <c r="A83" s="178">
        <f t="shared" si="0"/>
        <v>68</v>
      </c>
      <c r="B83" s="179" t="s">
        <v>663</v>
      </c>
      <c r="C83" s="179" t="s">
        <v>621</v>
      </c>
    </row>
    <row r="84" spans="1:3" ht="29" x14ac:dyDescent="0.35">
      <c r="A84" s="178">
        <f t="shared" si="0"/>
        <v>69</v>
      </c>
      <c r="B84" s="179" t="s">
        <v>700</v>
      </c>
      <c r="C84" s="179" t="s">
        <v>622</v>
      </c>
    </row>
    <row r="85" spans="1:3" ht="29" x14ac:dyDescent="0.35">
      <c r="A85" s="178">
        <f t="shared" si="0"/>
        <v>70</v>
      </c>
      <c r="B85" s="179" t="s">
        <v>701</v>
      </c>
      <c r="C85" s="179" t="s">
        <v>664</v>
      </c>
    </row>
    <row r="86" spans="1:3" ht="29" x14ac:dyDescent="0.35">
      <c r="A86" s="178">
        <f t="shared" si="0"/>
        <v>71</v>
      </c>
      <c r="B86" s="179" t="s">
        <v>702</v>
      </c>
      <c r="C86" s="179" t="s">
        <v>665</v>
      </c>
    </row>
    <row r="87" spans="1:3" ht="29" x14ac:dyDescent="0.35">
      <c r="A87" s="178">
        <f t="shared" si="0"/>
        <v>72</v>
      </c>
      <c r="B87" s="179" t="s">
        <v>703</v>
      </c>
      <c r="C87" s="179" t="s">
        <v>666</v>
      </c>
    </row>
    <row r="88" spans="1:3" ht="29" x14ac:dyDescent="0.35">
      <c r="A88" s="178">
        <f t="shared" si="0"/>
        <v>73</v>
      </c>
      <c r="B88" s="179" t="s">
        <v>704</v>
      </c>
      <c r="C88" s="179" t="s">
        <v>667</v>
      </c>
    </row>
    <row r="89" spans="1:3" ht="43.5" x14ac:dyDescent="0.35">
      <c r="A89" s="178">
        <f t="shared" si="0"/>
        <v>74</v>
      </c>
      <c r="B89" s="179" t="s">
        <v>705</v>
      </c>
      <c r="C89" s="179" t="s">
        <v>668</v>
      </c>
    </row>
    <row r="90" spans="1:3" ht="29" x14ac:dyDescent="0.35">
      <c r="A90" s="178">
        <f t="shared" si="0"/>
        <v>75</v>
      </c>
      <c r="B90" s="179" t="s">
        <v>706</v>
      </c>
      <c r="C90" s="179" t="s">
        <v>710</v>
      </c>
    </row>
    <row r="91" spans="1:3" ht="29" x14ac:dyDescent="0.35">
      <c r="A91" s="178">
        <f t="shared" si="0"/>
        <v>76</v>
      </c>
      <c r="B91" s="179" t="s">
        <v>707</v>
      </c>
      <c r="C91" s="179" t="s">
        <v>711</v>
      </c>
    </row>
    <row r="92" spans="1:3" ht="29" x14ac:dyDescent="0.35">
      <c r="A92" s="178">
        <f t="shared" si="0"/>
        <v>77</v>
      </c>
      <c r="B92" s="179" t="s">
        <v>708</v>
      </c>
      <c r="C92" s="179" t="s">
        <v>712</v>
      </c>
    </row>
    <row r="93" spans="1:3" ht="29" x14ac:dyDescent="0.35">
      <c r="A93" s="178">
        <f t="shared" si="0"/>
        <v>78</v>
      </c>
      <c r="B93" s="179" t="s">
        <v>709</v>
      </c>
      <c r="C93" s="179" t="s">
        <v>713</v>
      </c>
    </row>
    <row r="94" spans="1:3" ht="87" x14ac:dyDescent="0.35">
      <c r="A94" s="178">
        <f t="shared" si="0"/>
        <v>79</v>
      </c>
      <c r="B94" s="179" t="s">
        <v>776</v>
      </c>
      <c r="C94" s="179" t="s">
        <v>714</v>
      </c>
    </row>
    <row r="95" spans="1:3" ht="29" x14ac:dyDescent="0.35">
      <c r="A95" s="178">
        <f t="shared" si="0"/>
        <v>80</v>
      </c>
      <c r="B95" s="179" t="s">
        <v>777</v>
      </c>
      <c r="C95" s="179" t="s">
        <v>715</v>
      </c>
    </row>
    <row r="96" spans="1:3" ht="29" x14ac:dyDescent="0.35">
      <c r="A96" s="178">
        <f t="shared" si="0"/>
        <v>81</v>
      </c>
      <c r="B96" s="179" t="s">
        <v>778</v>
      </c>
      <c r="C96" s="179" t="s">
        <v>716</v>
      </c>
    </row>
    <row r="97" spans="1:3" ht="43.5" x14ac:dyDescent="0.35">
      <c r="A97" s="178">
        <f t="shared" ref="A97:A137" si="1">+A96+1</f>
        <v>82</v>
      </c>
      <c r="B97" s="179" t="s">
        <v>779</v>
      </c>
      <c r="C97" s="179" t="s">
        <v>717</v>
      </c>
    </row>
    <row r="98" spans="1:3" ht="29" x14ac:dyDescent="0.35">
      <c r="A98" s="178">
        <f t="shared" si="1"/>
        <v>83</v>
      </c>
      <c r="B98" s="179" t="s">
        <v>780</v>
      </c>
      <c r="C98" s="179" t="s">
        <v>718</v>
      </c>
    </row>
    <row r="99" spans="1:3" ht="29" x14ac:dyDescent="0.35">
      <c r="A99" s="178">
        <f t="shared" si="1"/>
        <v>84</v>
      </c>
      <c r="B99" s="179" t="s">
        <v>781</v>
      </c>
      <c r="C99" s="179" t="s">
        <v>719</v>
      </c>
    </row>
    <row r="100" spans="1:3" ht="72.5" x14ac:dyDescent="0.35">
      <c r="A100" s="178">
        <f t="shared" si="1"/>
        <v>85</v>
      </c>
      <c r="B100" s="179" t="s">
        <v>782</v>
      </c>
      <c r="C100" s="179" t="s">
        <v>785</v>
      </c>
    </row>
    <row r="101" spans="1:3" ht="58" x14ac:dyDescent="0.35">
      <c r="A101" s="178">
        <f t="shared" si="1"/>
        <v>86</v>
      </c>
      <c r="B101" s="179" t="s">
        <v>783</v>
      </c>
      <c r="C101" s="179" t="s">
        <v>786</v>
      </c>
    </row>
    <row r="102" spans="1:3" ht="58" x14ac:dyDescent="0.35">
      <c r="A102" s="178">
        <f t="shared" si="1"/>
        <v>87</v>
      </c>
      <c r="B102" s="179" t="s">
        <v>784</v>
      </c>
      <c r="C102" s="179" t="s">
        <v>787</v>
      </c>
    </row>
    <row r="103" spans="1:3" ht="58" x14ac:dyDescent="0.35">
      <c r="A103" s="178">
        <f t="shared" si="1"/>
        <v>88</v>
      </c>
      <c r="B103" s="179" t="s">
        <v>839</v>
      </c>
      <c r="C103" s="179" t="s">
        <v>788</v>
      </c>
    </row>
    <row r="104" spans="1:3" ht="58" x14ac:dyDescent="0.35">
      <c r="A104" s="178">
        <f t="shared" si="1"/>
        <v>89</v>
      </c>
      <c r="B104" s="179" t="s">
        <v>840</v>
      </c>
      <c r="C104" s="179" t="s">
        <v>789</v>
      </c>
    </row>
    <row r="105" spans="1:3" ht="43.5" x14ac:dyDescent="0.35">
      <c r="A105" s="178">
        <f t="shared" si="1"/>
        <v>90</v>
      </c>
      <c r="B105" s="179" t="s">
        <v>841</v>
      </c>
      <c r="C105" s="179" t="s">
        <v>790</v>
      </c>
    </row>
    <row r="106" spans="1:3" ht="58" x14ac:dyDescent="0.35">
      <c r="A106" s="178">
        <f t="shared" si="1"/>
        <v>91</v>
      </c>
      <c r="B106" s="179" t="s">
        <v>842</v>
      </c>
      <c r="C106" s="179" t="s">
        <v>791</v>
      </c>
    </row>
    <row r="107" spans="1:3" ht="29" x14ac:dyDescent="0.35">
      <c r="A107" s="178">
        <f t="shared" si="1"/>
        <v>92</v>
      </c>
      <c r="B107" s="179" t="s">
        <v>843</v>
      </c>
      <c r="C107" s="179" t="s">
        <v>792</v>
      </c>
    </row>
    <row r="108" spans="1:3" ht="29" x14ac:dyDescent="0.35">
      <c r="A108" s="178">
        <f t="shared" si="1"/>
        <v>93</v>
      </c>
      <c r="B108" s="179" t="s">
        <v>858</v>
      </c>
      <c r="C108" s="179" t="s">
        <v>793</v>
      </c>
    </row>
    <row r="109" spans="1:3" ht="29" x14ac:dyDescent="0.35">
      <c r="A109" s="178">
        <f t="shared" si="1"/>
        <v>94</v>
      </c>
      <c r="B109" s="179" t="s">
        <v>859</v>
      </c>
      <c r="C109" s="179" t="s">
        <v>794</v>
      </c>
    </row>
    <row r="110" spans="1:3" ht="29" x14ac:dyDescent="0.35">
      <c r="A110" s="178">
        <f t="shared" si="1"/>
        <v>95</v>
      </c>
      <c r="B110" s="179" t="s">
        <v>860</v>
      </c>
      <c r="C110" s="179" t="s">
        <v>795</v>
      </c>
    </row>
    <row r="111" spans="1:3" ht="43.5" x14ac:dyDescent="0.35">
      <c r="A111" s="178">
        <f t="shared" si="1"/>
        <v>96</v>
      </c>
      <c r="B111" s="179" t="s">
        <v>861</v>
      </c>
      <c r="C111" s="179" t="s">
        <v>844</v>
      </c>
    </row>
    <row r="112" spans="1:3" ht="29" x14ac:dyDescent="0.35">
      <c r="A112" s="178">
        <f t="shared" si="1"/>
        <v>97</v>
      </c>
      <c r="B112" s="179" t="s">
        <v>869</v>
      </c>
      <c r="C112" s="179" t="s">
        <v>845</v>
      </c>
    </row>
    <row r="113" spans="1:3" ht="29" x14ac:dyDescent="0.35">
      <c r="A113" s="178">
        <f t="shared" si="1"/>
        <v>98</v>
      </c>
      <c r="B113" s="179" t="s">
        <v>870</v>
      </c>
      <c r="C113" s="179" t="s">
        <v>846</v>
      </c>
    </row>
    <row r="114" spans="1:3" x14ac:dyDescent="0.35">
      <c r="A114" s="178">
        <f t="shared" si="1"/>
        <v>99</v>
      </c>
      <c r="B114" s="179"/>
      <c r="C114" s="179" t="s">
        <v>847</v>
      </c>
    </row>
    <row r="115" spans="1:3" x14ac:dyDescent="0.35">
      <c r="A115" s="178">
        <f t="shared" si="1"/>
        <v>100</v>
      </c>
      <c r="B115" s="179"/>
      <c r="C115" s="179" t="s">
        <v>848</v>
      </c>
    </row>
    <row r="116" spans="1:3" x14ac:dyDescent="0.35">
      <c r="A116" s="178">
        <f t="shared" si="1"/>
        <v>101</v>
      </c>
      <c r="B116" s="179"/>
      <c r="C116" s="179" t="s">
        <v>849</v>
      </c>
    </row>
    <row r="117" spans="1:3" ht="29" x14ac:dyDescent="0.35">
      <c r="A117" s="178">
        <f t="shared" si="1"/>
        <v>102</v>
      </c>
      <c r="B117" s="179"/>
      <c r="C117" s="179" t="s">
        <v>850</v>
      </c>
    </row>
    <row r="118" spans="1:3" ht="29" x14ac:dyDescent="0.35">
      <c r="A118" s="178">
        <f t="shared" si="1"/>
        <v>103</v>
      </c>
      <c r="B118" s="179"/>
      <c r="C118" s="179" t="s">
        <v>851</v>
      </c>
    </row>
    <row r="119" spans="1:3" x14ac:dyDescent="0.35">
      <c r="A119" s="178">
        <f t="shared" si="1"/>
        <v>104</v>
      </c>
      <c r="B119" s="179"/>
      <c r="C119" s="179" t="s">
        <v>852</v>
      </c>
    </row>
    <row r="120" spans="1:3" x14ac:dyDescent="0.35">
      <c r="A120" s="178">
        <f t="shared" si="1"/>
        <v>105</v>
      </c>
      <c r="B120" s="179"/>
      <c r="C120" s="179" t="s">
        <v>862</v>
      </c>
    </row>
    <row r="121" spans="1:3" x14ac:dyDescent="0.35">
      <c r="A121" s="178">
        <f t="shared" si="1"/>
        <v>106</v>
      </c>
      <c r="B121" s="179"/>
      <c r="C121" s="179" t="s">
        <v>863</v>
      </c>
    </row>
    <row r="122" spans="1:3" x14ac:dyDescent="0.35">
      <c r="A122" s="178">
        <f t="shared" si="1"/>
        <v>107</v>
      </c>
      <c r="B122" s="179"/>
      <c r="C122" s="179" t="s">
        <v>871</v>
      </c>
    </row>
    <row r="123" spans="1:3" ht="43.5" x14ac:dyDescent="0.35">
      <c r="A123" s="178">
        <f t="shared" si="1"/>
        <v>108</v>
      </c>
      <c r="B123" s="179"/>
      <c r="C123" s="179" t="s">
        <v>872</v>
      </c>
    </row>
    <row r="124" spans="1:3" x14ac:dyDescent="0.35">
      <c r="A124" s="178">
        <f t="shared" si="1"/>
        <v>109</v>
      </c>
      <c r="B124" s="179"/>
      <c r="C124" s="179"/>
    </row>
    <row r="125" spans="1:3" x14ac:dyDescent="0.35">
      <c r="A125" s="178">
        <f t="shared" si="1"/>
        <v>110</v>
      </c>
      <c r="B125" s="179"/>
      <c r="C125" s="179"/>
    </row>
    <row r="126" spans="1:3" x14ac:dyDescent="0.35">
      <c r="A126" s="178">
        <f t="shared" si="1"/>
        <v>111</v>
      </c>
      <c r="B126" s="179"/>
      <c r="C126" s="179"/>
    </row>
    <row r="127" spans="1:3" x14ac:dyDescent="0.35">
      <c r="A127" s="178">
        <f t="shared" si="1"/>
        <v>112</v>
      </c>
      <c r="B127" s="179"/>
      <c r="C127" s="179"/>
    </row>
    <row r="128" spans="1:3" x14ac:dyDescent="0.35">
      <c r="A128" s="178">
        <f t="shared" si="1"/>
        <v>113</v>
      </c>
      <c r="B128" s="179"/>
      <c r="C128" s="179"/>
    </row>
    <row r="129" spans="1:3" x14ac:dyDescent="0.35">
      <c r="A129" s="178">
        <f t="shared" si="1"/>
        <v>114</v>
      </c>
      <c r="B129" s="179"/>
      <c r="C129" s="179"/>
    </row>
    <row r="130" spans="1:3" x14ac:dyDescent="0.35">
      <c r="A130" s="178">
        <f t="shared" si="1"/>
        <v>115</v>
      </c>
      <c r="B130" s="179"/>
      <c r="C130" s="179"/>
    </row>
    <row r="131" spans="1:3" x14ac:dyDescent="0.35">
      <c r="A131" s="178">
        <f t="shared" si="1"/>
        <v>116</v>
      </c>
      <c r="B131" s="179"/>
      <c r="C131" s="179"/>
    </row>
    <row r="132" spans="1:3" x14ac:dyDescent="0.35">
      <c r="A132" s="178">
        <f t="shared" si="1"/>
        <v>117</v>
      </c>
      <c r="B132" s="179"/>
      <c r="C132" s="179"/>
    </row>
    <row r="133" spans="1:3" x14ac:dyDescent="0.35">
      <c r="A133" s="178">
        <f t="shared" si="1"/>
        <v>118</v>
      </c>
      <c r="B133" s="179"/>
      <c r="C133" s="179"/>
    </row>
    <row r="134" spans="1:3" x14ac:dyDescent="0.35">
      <c r="A134" s="178">
        <f t="shared" si="1"/>
        <v>119</v>
      </c>
      <c r="B134" s="179"/>
      <c r="C134" s="179"/>
    </row>
    <row r="135" spans="1:3" x14ac:dyDescent="0.35">
      <c r="A135" s="178">
        <f t="shared" si="1"/>
        <v>120</v>
      </c>
      <c r="B135" s="179"/>
      <c r="C135" s="179"/>
    </row>
    <row r="136" spans="1:3" x14ac:dyDescent="0.35">
      <c r="A136" s="178">
        <f t="shared" si="1"/>
        <v>121</v>
      </c>
      <c r="B136" s="179"/>
      <c r="C136" s="179"/>
    </row>
    <row r="137" spans="1:3" ht="15" thickBot="1" x14ac:dyDescent="0.4">
      <c r="A137" s="144">
        <f t="shared" si="1"/>
        <v>122</v>
      </c>
      <c r="B137" s="70"/>
      <c r="C137" s="70"/>
    </row>
    <row r="138" spans="1:3" ht="30.75" customHeight="1" thickBot="1" x14ac:dyDescent="0.4">
      <c r="A138" s="44" t="s">
        <v>238</v>
      </c>
      <c r="B138" s="44" t="s">
        <v>239</v>
      </c>
      <c r="C138" s="44" t="s">
        <v>240</v>
      </c>
    </row>
    <row r="139" spans="1:3" ht="29" x14ac:dyDescent="0.35">
      <c r="A139" s="98">
        <v>1</v>
      </c>
      <c r="B139" s="67" t="s">
        <v>241</v>
      </c>
      <c r="C139" s="67" t="s">
        <v>242</v>
      </c>
    </row>
    <row r="140" spans="1:3" ht="29" x14ac:dyDescent="0.35">
      <c r="A140" s="134">
        <f>+A139+1</f>
        <v>2</v>
      </c>
      <c r="B140" s="71" t="s">
        <v>243</v>
      </c>
      <c r="C140" s="71" t="s">
        <v>244</v>
      </c>
    </row>
    <row r="141" spans="1:3" ht="29" x14ac:dyDescent="0.35">
      <c r="A141" s="134">
        <f t="shared" ref="A141:A204" si="2">+A140+1</f>
        <v>3</v>
      </c>
      <c r="B141" s="71" t="s">
        <v>295</v>
      </c>
      <c r="C141" s="71" t="s">
        <v>245</v>
      </c>
    </row>
    <row r="142" spans="1:3" ht="29" x14ac:dyDescent="0.35">
      <c r="A142" s="134">
        <f t="shared" si="2"/>
        <v>4</v>
      </c>
      <c r="B142" s="71" t="s">
        <v>296</v>
      </c>
      <c r="C142" s="71" t="s">
        <v>297</v>
      </c>
    </row>
    <row r="143" spans="1:3" ht="43.5" x14ac:dyDescent="0.35">
      <c r="A143" s="178">
        <f t="shared" si="2"/>
        <v>5</v>
      </c>
      <c r="B143" s="179" t="s">
        <v>246</v>
      </c>
      <c r="C143" s="179" t="s">
        <v>247</v>
      </c>
    </row>
    <row r="144" spans="1:3" x14ac:dyDescent="0.35">
      <c r="A144" s="178">
        <f t="shared" si="2"/>
        <v>6</v>
      </c>
      <c r="B144" s="179" t="s">
        <v>248</v>
      </c>
      <c r="C144" s="179" t="s">
        <v>249</v>
      </c>
    </row>
    <row r="145" spans="1:3" ht="29" x14ac:dyDescent="0.35">
      <c r="A145" s="178">
        <f t="shared" si="2"/>
        <v>7</v>
      </c>
      <c r="B145" s="179" t="s">
        <v>250</v>
      </c>
      <c r="C145" s="179" t="s">
        <v>251</v>
      </c>
    </row>
    <row r="146" spans="1:3" ht="43.5" x14ac:dyDescent="0.35">
      <c r="A146" s="178">
        <f t="shared" si="2"/>
        <v>8</v>
      </c>
      <c r="B146" s="179" t="s">
        <v>252</v>
      </c>
      <c r="C146" s="179" t="s">
        <v>253</v>
      </c>
    </row>
    <row r="147" spans="1:3" ht="29" x14ac:dyDescent="0.35">
      <c r="A147" s="178">
        <f t="shared" si="2"/>
        <v>9</v>
      </c>
      <c r="B147" s="179" t="s">
        <v>305</v>
      </c>
      <c r="C147" s="179" t="s">
        <v>254</v>
      </c>
    </row>
    <row r="148" spans="1:3" ht="29" x14ac:dyDescent="0.35">
      <c r="A148" s="178">
        <f t="shared" si="2"/>
        <v>10</v>
      </c>
      <c r="B148" s="179" t="s">
        <v>255</v>
      </c>
      <c r="C148" s="179" t="s">
        <v>256</v>
      </c>
    </row>
    <row r="149" spans="1:3" ht="29" x14ac:dyDescent="0.35">
      <c r="A149" s="178">
        <f t="shared" si="2"/>
        <v>11</v>
      </c>
      <c r="B149" s="179" t="s">
        <v>257</v>
      </c>
      <c r="C149" s="179" t="s">
        <v>258</v>
      </c>
    </row>
    <row r="150" spans="1:3" ht="29" x14ac:dyDescent="0.35">
      <c r="A150" s="178">
        <f t="shared" si="2"/>
        <v>12</v>
      </c>
      <c r="B150" s="179" t="s">
        <v>259</v>
      </c>
      <c r="C150" s="179" t="s">
        <v>260</v>
      </c>
    </row>
    <row r="151" spans="1:3" ht="29" x14ac:dyDescent="0.35">
      <c r="A151" s="178">
        <f t="shared" si="2"/>
        <v>13</v>
      </c>
      <c r="B151" s="179" t="s">
        <v>319</v>
      </c>
      <c r="C151" s="179" t="s">
        <v>261</v>
      </c>
    </row>
    <row r="152" spans="1:3" ht="29" x14ac:dyDescent="0.35">
      <c r="A152" s="178">
        <f t="shared" si="2"/>
        <v>14</v>
      </c>
      <c r="B152" s="179" t="s">
        <v>263</v>
      </c>
      <c r="C152" s="179" t="s">
        <v>262</v>
      </c>
    </row>
    <row r="153" spans="1:3" ht="29" x14ac:dyDescent="0.35">
      <c r="A153" s="178">
        <f t="shared" si="2"/>
        <v>15</v>
      </c>
      <c r="B153" s="179" t="s">
        <v>265</v>
      </c>
      <c r="C153" s="179" t="s">
        <v>264</v>
      </c>
    </row>
    <row r="154" spans="1:3" ht="29" x14ac:dyDescent="0.35">
      <c r="A154" s="178">
        <f t="shared" si="2"/>
        <v>16</v>
      </c>
      <c r="B154" s="179" t="s">
        <v>266</v>
      </c>
      <c r="C154" s="179" t="s">
        <v>320</v>
      </c>
    </row>
    <row r="155" spans="1:3" ht="29" x14ac:dyDescent="0.35">
      <c r="A155" s="178">
        <f t="shared" si="2"/>
        <v>17</v>
      </c>
      <c r="B155" s="179" t="s">
        <v>228</v>
      </c>
      <c r="C155" s="179" t="s">
        <v>332</v>
      </c>
    </row>
    <row r="156" spans="1:3" ht="29" x14ac:dyDescent="0.35">
      <c r="A156" s="178">
        <f t="shared" si="2"/>
        <v>18</v>
      </c>
      <c r="B156" s="179" t="s">
        <v>267</v>
      </c>
      <c r="C156" s="179" t="s">
        <v>333</v>
      </c>
    </row>
    <row r="157" spans="1:3" ht="43.5" x14ac:dyDescent="0.35">
      <c r="A157" s="178">
        <f t="shared" si="2"/>
        <v>19</v>
      </c>
      <c r="B157" s="179" t="s">
        <v>328</v>
      </c>
      <c r="C157" s="179" t="s">
        <v>334</v>
      </c>
    </row>
    <row r="158" spans="1:3" ht="58" x14ac:dyDescent="0.35">
      <c r="A158" s="178">
        <f t="shared" si="2"/>
        <v>20</v>
      </c>
      <c r="B158" s="179" t="s">
        <v>329</v>
      </c>
      <c r="C158" s="179" t="s">
        <v>335</v>
      </c>
    </row>
    <row r="159" spans="1:3" ht="72.5" x14ac:dyDescent="0.35">
      <c r="A159" s="178">
        <f t="shared" si="2"/>
        <v>21</v>
      </c>
      <c r="B159" s="179" t="s">
        <v>330</v>
      </c>
      <c r="C159" s="179" t="s">
        <v>336</v>
      </c>
    </row>
    <row r="160" spans="1:3" ht="29" x14ac:dyDescent="0.35">
      <c r="A160" s="178">
        <f t="shared" si="2"/>
        <v>22</v>
      </c>
      <c r="B160" s="179" t="s">
        <v>331</v>
      </c>
      <c r="C160" s="179" t="s">
        <v>346</v>
      </c>
    </row>
    <row r="161" spans="1:3" ht="29" x14ac:dyDescent="0.35">
      <c r="A161" s="178">
        <f t="shared" si="2"/>
        <v>23</v>
      </c>
      <c r="B161" s="179" t="s">
        <v>344</v>
      </c>
      <c r="C161" s="179" t="s">
        <v>347</v>
      </c>
    </row>
    <row r="162" spans="1:3" ht="29" x14ac:dyDescent="0.35">
      <c r="A162" s="178">
        <f t="shared" si="2"/>
        <v>24</v>
      </c>
      <c r="B162" s="179" t="s">
        <v>345</v>
      </c>
      <c r="C162" s="179" t="s">
        <v>348</v>
      </c>
    </row>
    <row r="163" spans="1:3" ht="43.5" x14ac:dyDescent="0.35">
      <c r="A163" s="178">
        <f t="shared" si="2"/>
        <v>25</v>
      </c>
      <c r="B163" s="179" t="s">
        <v>384</v>
      </c>
      <c r="C163" s="179" t="s">
        <v>349</v>
      </c>
    </row>
    <row r="164" spans="1:3" ht="29" x14ac:dyDescent="0.35">
      <c r="A164" s="178">
        <f t="shared" si="2"/>
        <v>26</v>
      </c>
      <c r="B164" s="179" t="s">
        <v>385</v>
      </c>
      <c r="C164" s="179" t="s">
        <v>350</v>
      </c>
    </row>
    <row r="165" spans="1:3" ht="29" x14ac:dyDescent="0.35">
      <c r="A165" s="178">
        <f t="shared" si="2"/>
        <v>27</v>
      </c>
      <c r="B165" s="179" t="s">
        <v>386</v>
      </c>
      <c r="C165" s="179" t="s">
        <v>351</v>
      </c>
    </row>
    <row r="166" spans="1:3" ht="29" x14ac:dyDescent="0.35">
      <c r="A166" s="178">
        <f t="shared" si="2"/>
        <v>28</v>
      </c>
      <c r="B166" s="179" t="s">
        <v>387</v>
      </c>
      <c r="C166" s="179" t="s">
        <v>388</v>
      </c>
    </row>
    <row r="167" spans="1:3" ht="29" x14ac:dyDescent="0.35">
      <c r="A167" s="178">
        <f t="shared" si="2"/>
        <v>29</v>
      </c>
      <c r="B167" s="179" t="s">
        <v>408</v>
      </c>
      <c r="C167" s="179" t="s">
        <v>389</v>
      </c>
    </row>
    <row r="168" spans="1:3" ht="29" x14ac:dyDescent="0.35">
      <c r="A168" s="178">
        <f t="shared" si="2"/>
        <v>30</v>
      </c>
      <c r="B168" s="179" t="s">
        <v>409</v>
      </c>
      <c r="C168" s="179" t="s">
        <v>390</v>
      </c>
    </row>
    <row r="169" spans="1:3" ht="29" x14ac:dyDescent="0.35">
      <c r="A169" s="178">
        <f t="shared" si="2"/>
        <v>31</v>
      </c>
      <c r="B169" s="179" t="s">
        <v>410</v>
      </c>
      <c r="C169" s="179" t="s">
        <v>391</v>
      </c>
    </row>
    <row r="170" spans="1:3" x14ac:dyDescent="0.35">
      <c r="A170" s="178">
        <f t="shared" si="2"/>
        <v>32</v>
      </c>
      <c r="B170" s="179" t="s">
        <v>411</v>
      </c>
      <c r="C170" s="179" t="s">
        <v>392</v>
      </c>
    </row>
    <row r="171" spans="1:3" ht="29" x14ac:dyDescent="0.35">
      <c r="A171" s="178">
        <f t="shared" si="2"/>
        <v>33</v>
      </c>
      <c r="B171" s="179" t="s">
        <v>412</v>
      </c>
      <c r="C171" s="179" t="s">
        <v>393</v>
      </c>
    </row>
    <row r="172" spans="1:3" ht="29" x14ac:dyDescent="0.35">
      <c r="A172" s="178">
        <f t="shared" si="2"/>
        <v>34</v>
      </c>
      <c r="B172" s="179" t="s">
        <v>413</v>
      </c>
      <c r="C172" s="179" t="s">
        <v>394</v>
      </c>
    </row>
    <row r="173" spans="1:3" ht="29" x14ac:dyDescent="0.35">
      <c r="A173" s="178">
        <f t="shared" si="2"/>
        <v>35</v>
      </c>
      <c r="B173" s="179" t="s">
        <v>414</v>
      </c>
      <c r="C173" s="179" t="s">
        <v>415</v>
      </c>
    </row>
    <row r="174" spans="1:3" ht="29" x14ac:dyDescent="0.35">
      <c r="A174" s="178">
        <f t="shared" si="2"/>
        <v>36</v>
      </c>
      <c r="B174" s="179" t="s">
        <v>450</v>
      </c>
      <c r="C174" s="179" t="s">
        <v>416</v>
      </c>
    </row>
    <row r="175" spans="1:3" ht="29" x14ac:dyDescent="0.35">
      <c r="A175" s="178">
        <f t="shared" si="2"/>
        <v>37</v>
      </c>
      <c r="B175" s="179" t="s">
        <v>451</v>
      </c>
      <c r="C175" s="179" t="s">
        <v>417</v>
      </c>
    </row>
    <row r="176" spans="1:3" ht="29" x14ac:dyDescent="0.35">
      <c r="A176" s="178">
        <f t="shared" si="2"/>
        <v>38</v>
      </c>
      <c r="B176" s="179" t="s">
        <v>452</v>
      </c>
      <c r="C176" s="179" t="s">
        <v>418</v>
      </c>
    </row>
    <row r="177" spans="1:3" x14ac:dyDescent="0.35">
      <c r="A177" s="178">
        <f t="shared" si="2"/>
        <v>39</v>
      </c>
      <c r="B177" s="179" t="s">
        <v>453</v>
      </c>
      <c r="C177" s="179" t="s">
        <v>419</v>
      </c>
    </row>
    <row r="178" spans="1:3" x14ac:dyDescent="0.35">
      <c r="A178" s="178">
        <f t="shared" si="2"/>
        <v>40</v>
      </c>
      <c r="B178" s="179" t="s">
        <v>470</v>
      </c>
      <c r="C178" s="179" t="s">
        <v>420</v>
      </c>
    </row>
    <row r="179" spans="1:3" ht="29" x14ac:dyDescent="0.35">
      <c r="A179" s="178">
        <f t="shared" si="2"/>
        <v>41</v>
      </c>
      <c r="B179" s="179" t="s">
        <v>471</v>
      </c>
      <c r="C179" s="179" t="s">
        <v>421</v>
      </c>
    </row>
    <row r="180" spans="1:3" ht="29" x14ac:dyDescent="0.35">
      <c r="A180" s="178">
        <f t="shared" si="2"/>
        <v>42</v>
      </c>
      <c r="B180" s="179" t="s">
        <v>472</v>
      </c>
      <c r="C180" s="179" t="s">
        <v>422</v>
      </c>
    </row>
    <row r="181" spans="1:3" x14ac:dyDescent="0.35">
      <c r="A181" s="178">
        <f t="shared" si="2"/>
        <v>43</v>
      </c>
      <c r="B181" s="179" t="s">
        <v>473</v>
      </c>
      <c r="C181" s="179" t="s">
        <v>423</v>
      </c>
    </row>
    <row r="182" spans="1:3" ht="29" x14ac:dyDescent="0.35">
      <c r="A182" s="178">
        <f t="shared" si="2"/>
        <v>44</v>
      </c>
      <c r="B182" s="179" t="s">
        <v>474</v>
      </c>
      <c r="C182" s="179" t="s">
        <v>424</v>
      </c>
    </row>
    <row r="183" spans="1:3" ht="43.5" x14ac:dyDescent="0.35">
      <c r="A183" s="178">
        <f t="shared" si="2"/>
        <v>45</v>
      </c>
      <c r="B183" s="179" t="s">
        <v>475</v>
      </c>
      <c r="C183" s="179" t="s">
        <v>425</v>
      </c>
    </row>
    <row r="184" spans="1:3" x14ac:dyDescent="0.35">
      <c r="A184" s="178">
        <f t="shared" si="2"/>
        <v>46</v>
      </c>
      <c r="B184" s="179" t="s">
        <v>518</v>
      </c>
      <c r="C184" s="179" t="s">
        <v>426</v>
      </c>
    </row>
    <row r="185" spans="1:3" x14ac:dyDescent="0.35">
      <c r="A185" s="178">
        <f t="shared" si="2"/>
        <v>47</v>
      </c>
      <c r="B185" s="179" t="s">
        <v>519</v>
      </c>
      <c r="C185" s="179" t="s">
        <v>427</v>
      </c>
    </row>
    <row r="186" spans="1:3" x14ac:dyDescent="0.35">
      <c r="A186" s="178">
        <f t="shared" si="2"/>
        <v>48</v>
      </c>
      <c r="B186" s="179" t="s">
        <v>520</v>
      </c>
      <c r="C186" s="179" t="s">
        <v>428</v>
      </c>
    </row>
    <row r="187" spans="1:3" x14ac:dyDescent="0.35">
      <c r="A187" s="178">
        <f t="shared" si="2"/>
        <v>49</v>
      </c>
      <c r="B187" s="179" t="s">
        <v>544</v>
      </c>
      <c r="C187" s="179" t="s">
        <v>429</v>
      </c>
    </row>
    <row r="188" spans="1:3" x14ac:dyDescent="0.35">
      <c r="A188" s="178">
        <f t="shared" si="2"/>
        <v>50</v>
      </c>
      <c r="B188" s="179" t="s">
        <v>545</v>
      </c>
      <c r="C188" s="179" t="s">
        <v>430</v>
      </c>
    </row>
    <row r="189" spans="1:3" ht="29" x14ac:dyDescent="0.35">
      <c r="A189" s="178">
        <f t="shared" si="2"/>
        <v>51</v>
      </c>
      <c r="B189" s="179" t="s">
        <v>546</v>
      </c>
      <c r="C189" s="179" t="s">
        <v>454</v>
      </c>
    </row>
    <row r="190" spans="1:3" ht="29" x14ac:dyDescent="0.35">
      <c r="A190" s="178">
        <f t="shared" si="2"/>
        <v>52</v>
      </c>
      <c r="B190" s="179" t="s">
        <v>547</v>
      </c>
      <c r="C190" s="179" t="s">
        <v>455</v>
      </c>
    </row>
    <row r="191" spans="1:3" x14ac:dyDescent="0.35">
      <c r="A191" s="178">
        <f t="shared" si="2"/>
        <v>53</v>
      </c>
      <c r="B191" s="179" t="s">
        <v>578</v>
      </c>
      <c r="C191" s="179" t="s">
        <v>456</v>
      </c>
    </row>
    <row r="192" spans="1:3" ht="29" x14ac:dyDescent="0.35">
      <c r="A192" s="178">
        <f t="shared" si="2"/>
        <v>54</v>
      </c>
      <c r="B192" s="179" t="s">
        <v>579</v>
      </c>
      <c r="C192" s="179" t="s">
        <v>457</v>
      </c>
    </row>
    <row r="193" spans="1:3" ht="29" x14ac:dyDescent="0.35">
      <c r="A193" s="178">
        <f t="shared" si="2"/>
        <v>55</v>
      </c>
      <c r="B193" s="179" t="s">
        <v>580</v>
      </c>
      <c r="C193" s="179" t="s">
        <v>458</v>
      </c>
    </row>
    <row r="194" spans="1:3" x14ac:dyDescent="0.35">
      <c r="A194" s="178">
        <f t="shared" si="2"/>
        <v>56</v>
      </c>
      <c r="B194" s="179" t="s">
        <v>581</v>
      </c>
      <c r="C194" s="179" t="s">
        <v>459</v>
      </c>
    </row>
    <row r="195" spans="1:3" ht="29" x14ac:dyDescent="0.35">
      <c r="A195" s="178">
        <f t="shared" si="2"/>
        <v>57</v>
      </c>
      <c r="B195" s="179" t="s">
        <v>623</v>
      </c>
      <c r="C195" s="179" t="s">
        <v>476</v>
      </c>
    </row>
    <row r="196" spans="1:3" ht="29" x14ac:dyDescent="0.35">
      <c r="A196" s="178">
        <f t="shared" si="2"/>
        <v>58</v>
      </c>
      <c r="B196" s="179" t="s">
        <v>624</v>
      </c>
      <c r="C196" s="179" t="s">
        <v>477</v>
      </c>
    </row>
    <row r="197" spans="1:3" ht="29" x14ac:dyDescent="0.35">
      <c r="A197" s="178">
        <f t="shared" si="2"/>
        <v>59</v>
      </c>
      <c r="B197" s="179" t="s">
        <v>625</v>
      </c>
      <c r="C197" s="179" t="s">
        <v>478</v>
      </c>
    </row>
    <row r="198" spans="1:3" ht="29" x14ac:dyDescent="0.35">
      <c r="A198" s="178">
        <f t="shared" si="2"/>
        <v>60</v>
      </c>
      <c r="B198" s="179" t="s">
        <v>669</v>
      </c>
      <c r="C198" s="179" t="s">
        <v>479</v>
      </c>
    </row>
    <row r="199" spans="1:3" ht="29" x14ac:dyDescent="0.35">
      <c r="A199" s="178">
        <f t="shared" si="2"/>
        <v>61</v>
      </c>
      <c r="B199" s="179" t="s">
        <v>670</v>
      </c>
      <c r="C199" s="179" t="s">
        <v>480</v>
      </c>
    </row>
    <row r="200" spans="1:3" ht="29" x14ac:dyDescent="0.35">
      <c r="A200" s="178">
        <f t="shared" si="2"/>
        <v>62</v>
      </c>
      <c r="B200" s="179" t="s">
        <v>671</v>
      </c>
      <c r="C200" s="179" t="s">
        <v>481</v>
      </c>
    </row>
    <row r="201" spans="1:3" ht="43.5" x14ac:dyDescent="0.35">
      <c r="A201" s="178">
        <f t="shared" si="2"/>
        <v>63</v>
      </c>
      <c r="B201" s="179" t="s">
        <v>720</v>
      </c>
      <c r="C201" s="179" t="s">
        <v>521</v>
      </c>
    </row>
    <row r="202" spans="1:3" ht="29" x14ac:dyDescent="0.35">
      <c r="A202" s="178">
        <f t="shared" si="2"/>
        <v>64</v>
      </c>
      <c r="B202" s="179" t="s">
        <v>721</v>
      </c>
      <c r="C202" s="179" t="s">
        <v>522</v>
      </c>
    </row>
    <row r="203" spans="1:3" ht="29" x14ac:dyDescent="0.35">
      <c r="A203" s="178">
        <f t="shared" si="2"/>
        <v>65</v>
      </c>
      <c r="B203" s="179" t="s">
        <v>722</v>
      </c>
      <c r="C203" s="179" t="s">
        <v>523</v>
      </c>
    </row>
    <row r="204" spans="1:3" ht="29" x14ac:dyDescent="0.35">
      <c r="A204" s="178">
        <f t="shared" si="2"/>
        <v>66</v>
      </c>
      <c r="B204" s="179" t="s">
        <v>723</v>
      </c>
      <c r="C204" s="179" t="s">
        <v>548</v>
      </c>
    </row>
    <row r="205" spans="1:3" ht="58" x14ac:dyDescent="0.35">
      <c r="A205" s="178">
        <f t="shared" ref="A205:A244" si="3">+A204+1</f>
        <v>67</v>
      </c>
      <c r="B205" s="179" t="s">
        <v>724</v>
      </c>
      <c r="C205" s="179" t="s">
        <v>549</v>
      </c>
    </row>
    <row r="206" spans="1:3" ht="43.5" x14ac:dyDescent="0.35">
      <c r="A206" s="178">
        <f t="shared" si="3"/>
        <v>68</v>
      </c>
      <c r="B206" s="179" t="s">
        <v>725</v>
      </c>
      <c r="C206" s="179" t="s">
        <v>550</v>
      </c>
    </row>
    <row r="207" spans="1:3" ht="72.5" x14ac:dyDescent="0.35">
      <c r="A207" s="178">
        <f t="shared" si="3"/>
        <v>69</v>
      </c>
      <c r="B207" s="179" t="s">
        <v>796</v>
      </c>
      <c r="C207" s="179" t="s">
        <v>551</v>
      </c>
    </row>
    <row r="208" spans="1:3" ht="43.5" x14ac:dyDescent="0.35">
      <c r="A208" s="178">
        <f t="shared" si="3"/>
        <v>70</v>
      </c>
      <c r="B208" s="179" t="s">
        <v>797</v>
      </c>
      <c r="C208" s="179" t="s">
        <v>582</v>
      </c>
    </row>
    <row r="209" spans="1:3" ht="29" x14ac:dyDescent="0.35">
      <c r="A209" s="178">
        <f t="shared" si="3"/>
        <v>71</v>
      </c>
      <c r="B209" s="179" t="s">
        <v>798</v>
      </c>
      <c r="C209" s="179" t="s">
        <v>583</v>
      </c>
    </row>
    <row r="210" spans="1:3" ht="29" x14ac:dyDescent="0.35">
      <c r="A210" s="178">
        <f t="shared" si="3"/>
        <v>72</v>
      </c>
      <c r="B210" s="179" t="s">
        <v>799</v>
      </c>
      <c r="C210" s="179" t="s">
        <v>584</v>
      </c>
    </row>
    <row r="211" spans="1:3" ht="58" x14ac:dyDescent="0.35">
      <c r="A211" s="178">
        <f t="shared" si="3"/>
        <v>73</v>
      </c>
      <c r="B211" s="179" t="s">
        <v>800</v>
      </c>
      <c r="C211" s="179" t="s">
        <v>585</v>
      </c>
    </row>
    <row r="212" spans="1:3" ht="29" x14ac:dyDescent="0.35">
      <c r="A212" s="178">
        <f t="shared" si="3"/>
        <v>74</v>
      </c>
      <c r="B212" s="179" t="s">
        <v>801</v>
      </c>
      <c r="C212" s="179" t="s">
        <v>586</v>
      </c>
    </row>
    <row r="213" spans="1:3" ht="43.5" x14ac:dyDescent="0.35">
      <c r="A213" s="178">
        <f t="shared" si="3"/>
        <v>75</v>
      </c>
      <c r="B213" s="179" t="s">
        <v>853</v>
      </c>
      <c r="C213" s="179" t="s">
        <v>626</v>
      </c>
    </row>
    <row r="214" spans="1:3" ht="29" x14ac:dyDescent="0.35">
      <c r="A214" s="178">
        <f t="shared" si="3"/>
        <v>76</v>
      </c>
      <c r="B214" s="179" t="s">
        <v>854</v>
      </c>
      <c r="C214" s="179" t="s">
        <v>627</v>
      </c>
    </row>
    <row r="215" spans="1:3" ht="43.5" x14ac:dyDescent="0.35">
      <c r="A215" s="178">
        <f t="shared" si="3"/>
        <v>77</v>
      </c>
      <c r="B215" s="179" t="s">
        <v>864</v>
      </c>
      <c r="C215" s="179" t="s">
        <v>628</v>
      </c>
    </row>
    <row r="216" spans="1:3" ht="29" x14ac:dyDescent="0.35">
      <c r="A216" s="178">
        <f t="shared" si="3"/>
        <v>78</v>
      </c>
      <c r="B216" s="179" t="s">
        <v>865</v>
      </c>
      <c r="C216" s="179" t="s">
        <v>629</v>
      </c>
    </row>
    <row r="217" spans="1:3" ht="43.5" x14ac:dyDescent="0.35">
      <c r="A217" s="178">
        <f t="shared" si="3"/>
        <v>79</v>
      </c>
      <c r="B217" s="179" t="s">
        <v>866</v>
      </c>
      <c r="C217" s="179" t="s">
        <v>630</v>
      </c>
    </row>
    <row r="218" spans="1:3" ht="29" x14ac:dyDescent="0.35">
      <c r="A218" s="178">
        <f t="shared" si="3"/>
        <v>80</v>
      </c>
      <c r="B218" s="179" t="s">
        <v>873</v>
      </c>
      <c r="C218" s="179" t="s">
        <v>631</v>
      </c>
    </row>
    <row r="219" spans="1:3" ht="29" x14ac:dyDescent="0.35">
      <c r="A219" s="178">
        <f t="shared" si="3"/>
        <v>81</v>
      </c>
      <c r="B219" s="179" t="s">
        <v>874</v>
      </c>
      <c r="C219" s="179" t="s">
        <v>672</v>
      </c>
    </row>
    <row r="220" spans="1:3" ht="29" x14ac:dyDescent="0.35">
      <c r="A220" s="178">
        <f t="shared" si="3"/>
        <v>82</v>
      </c>
      <c r="B220" s="179"/>
      <c r="C220" s="179" t="s">
        <v>673</v>
      </c>
    </row>
    <row r="221" spans="1:3" x14ac:dyDescent="0.35">
      <c r="A221" s="178">
        <f t="shared" si="3"/>
        <v>83</v>
      </c>
      <c r="B221" s="179"/>
      <c r="C221" s="179" t="s">
        <v>674</v>
      </c>
    </row>
    <row r="222" spans="1:3" x14ac:dyDescent="0.35">
      <c r="A222" s="178">
        <f t="shared" si="3"/>
        <v>84</v>
      </c>
      <c r="B222" s="179"/>
      <c r="C222" s="179" t="s">
        <v>675</v>
      </c>
    </row>
    <row r="223" spans="1:3" x14ac:dyDescent="0.35">
      <c r="A223" s="178">
        <f t="shared" si="3"/>
        <v>85</v>
      </c>
      <c r="B223" s="179"/>
      <c r="C223" s="179" t="s">
        <v>676</v>
      </c>
    </row>
    <row r="224" spans="1:3" x14ac:dyDescent="0.35">
      <c r="A224" s="178">
        <f t="shared" si="3"/>
        <v>86</v>
      </c>
      <c r="B224" s="179"/>
      <c r="C224" s="179" t="s">
        <v>726</v>
      </c>
    </row>
    <row r="225" spans="1:3" x14ac:dyDescent="0.35">
      <c r="A225" s="178">
        <f t="shared" si="3"/>
        <v>87</v>
      </c>
      <c r="B225" s="179"/>
      <c r="C225" s="179" t="s">
        <v>727</v>
      </c>
    </row>
    <row r="226" spans="1:3" x14ac:dyDescent="0.35">
      <c r="A226" s="178">
        <f t="shared" si="3"/>
        <v>88</v>
      </c>
      <c r="B226" s="179"/>
      <c r="C226" s="179" t="s">
        <v>728</v>
      </c>
    </row>
    <row r="227" spans="1:3" x14ac:dyDescent="0.35">
      <c r="A227" s="178">
        <f t="shared" si="3"/>
        <v>89</v>
      </c>
      <c r="B227" s="179"/>
      <c r="C227" s="179" t="s">
        <v>729</v>
      </c>
    </row>
    <row r="228" spans="1:3" x14ac:dyDescent="0.35">
      <c r="A228" s="178">
        <f t="shared" si="3"/>
        <v>90</v>
      </c>
      <c r="B228" s="179"/>
      <c r="C228" s="179" t="s">
        <v>730</v>
      </c>
    </row>
    <row r="229" spans="1:3" ht="29" x14ac:dyDescent="0.35">
      <c r="A229" s="178">
        <f t="shared" si="3"/>
        <v>91</v>
      </c>
      <c r="B229" s="179"/>
      <c r="C229" s="179" t="s">
        <v>731</v>
      </c>
    </row>
    <row r="230" spans="1:3" ht="29" x14ac:dyDescent="0.35">
      <c r="A230" s="178">
        <f t="shared" si="3"/>
        <v>92</v>
      </c>
      <c r="B230" s="179"/>
      <c r="C230" s="179" t="s">
        <v>732</v>
      </c>
    </row>
    <row r="231" spans="1:3" ht="29" x14ac:dyDescent="0.35">
      <c r="A231" s="178">
        <f t="shared" si="3"/>
        <v>93</v>
      </c>
      <c r="B231" s="179"/>
      <c r="C231" s="179" t="s">
        <v>733</v>
      </c>
    </row>
    <row r="232" spans="1:3" ht="29" x14ac:dyDescent="0.35">
      <c r="A232" s="178">
        <f t="shared" si="3"/>
        <v>94</v>
      </c>
      <c r="B232" s="179"/>
      <c r="C232" s="179" t="s">
        <v>734</v>
      </c>
    </row>
    <row r="233" spans="1:3" ht="29" x14ac:dyDescent="0.35">
      <c r="A233" s="178">
        <f t="shared" si="3"/>
        <v>95</v>
      </c>
      <c r="B233" s="179"/>
      <c r="C233" s="179" t="s">
        <v>802</v>
      </c>
    </row>
    <row r="234" spans="1:3" ht="29" x14ac:dyDescent="0.35">
      <c r="A234" s="178">
        <f t="shared" si="3"/>
        <v>96</v>
      </c>
      <c r="B234" s="179"/>
      <c r="C234" s="179" t="s">
        <v>803</v>
      </c>
    </row>
    <row r="235" spans="1:3" ht="29" x14ac:dyDescent="0.35">
      <c r="A235" s="178">
        <f t="shared" si="3"/>
        <v>97</v>
      </c>
      <c r="B235" s="179"/>
      <c r="C235" s="179" t="s">
        <v>804</v>
      </c>
    </row>
    <row r="236" spans="1:3" x14ac:dyDescent="0.35">
      <c r="A236" s="178">
        <f t="shared" si="3"/>
        <v>98</v>
      </c>
      <c r="B236" s="179"/>
      <c r="C236" s="179" t="s">
        <v>805</v>
      </c>
    </row>
    <row r="237" spans="1:3" x14ac:dyDescent="0.35">
      <c r="A237" s="178">
        <f t="shared" si="3"/>
        <v>99</v>
      </c>
      <c r="B237" s="179"/>
      <c r="C237" s="179" t="s">
        <v>806</v>
      </c>
    </row>
    <row r="238" spans="1:3" ht="29" x14ac:dyDescent="0.35">
      <c r="A238" s="178">
        <f t="shared" si="3"/>
        <v>100</v>
      </c>
      <c r="B238" s="179"/>
      <c r="C238" s="179" t="s">
        <v>855</v>
      </c>
    </row>
    <row r="239" spans="1:3" x14ac:dyDescent="0.35">
      <c r="A239" s="178">
        <f t="shared" si="3"/>
        <v>101</v>
      </c>
      <c r="B239" s="179"/>
      <c r="C239" s="179" t="s">
        <v>856</v>
      </c>
    </row>
    <row r="240" spans="1:3" ht="29" x14ac:dyDescent="0.35">
      <c r="A240" s="178">
        <f t="shared" si="3"/>
        <v>102</v>
      </c>
      <c r="B240" s="179"/>
      <c r="C240" s="179" t="s">
        <v>857</v>
      </c>
    </row>
    <row r="241" spans="1:3" ht="29" x14ac:dyDescent="0.35">
      <c r="A241" s="178">
        <f t="shared" si="3"/>
        <v>103</v>
      </c>
      <c r="B241" s="179"/>
      <c r="C241" s="179" t="s">
        <v>867</v>
      </c>
    </row>
    <row r="242" spans="1:3" ht="29" x14ac:dyDescent="0.35">
      <c r="A242" s="178">
        <f t="shared" si="3"/>
        <v>104</v>
      </c>
      <c r="B242" s="179"/>
      <c r="C242" s="179" t="s">
        <v>868</v>
      </c>
    </row>
    <row r="243" spans="1:3" ht="29" x14ac:dyDescent="0.35">
      <c r="A243" s="178">
        <f t="shared" si="3"/>
        <v>105</v>
      </c>
      <c r="B243" s="179"/>
      <c r="C243" s="179" t="s">
        <v>875</v>
      </c>
    </row>
    <row r="244" spans="1:3" ht="15" thickBot="1" x14ac:dyDescent="0.4">
      <c r="A244" s="144">
        <f t="shared" si="3"/>
        <v>106</v>
      </c>
      <c r="B244" s="70"/>
      <c r="C244" s="70"/>
    </row>
    <row r="246" spans="1:3" x14ac:dyDescent="0.35">
      <c r="A246" s="4" t="s">
        <v>268</v>
      </c>
    </row>
    <row r="247" spans="1:3" x14ac:dyDescent="0.35">
      <c r="A247" s="13" t="s">
        <v>269</v>
      </c>
      <c r="B247" s="4" t="s">
        <v>270</v>
      </c>
    </row>
    <row r="248" spans="1:3" x14ac:dyDescent="0.35">
      <c r="A248" s="152" t="s">
        <v>271</v>
      </c>
    </row>
    <row r="249" spans="1:3" x14ac:dyDescent="0.35">
      <c r="A249" s="275" t="s">
        <v>272</v>
      </c>
      <c r="B249" s="275"/>
    </row>
    <row r="250" spans="1:3" ht="307.5" customHeight="1" x14ac:dyDescent="0.35">
      <c r="A250" s="276" t="s">
        <v>807</v>
      </c>
      <c r="B250" s="276"/>
      <c r="C250" s="151"/>
    </row>
    <row r="251" spans="1:3" ht="30" customHeight="1" x14ac:dyDescent="0.35">
      <c r="A251" s="277"/>
      <c r="B251" s="277"/>
    </row>
    <row r="252" spans="1:3" x14ac:dyDescent="0.35">
      <c r="A252" s="275"/>
      <c r="B252" s="275"/>
    </row>
    <row r="253" spans="1:3" ht="30" customHeight="1" x14ac:dyDescent="0.35"/>
    <row r="254" spans="1:3" ht="45" customHeight="1" x14ac:dyDescent="0.35">
      <c r="A254" s="275"/>
      <c r="B254" s="275"/>
    </row>
  </sheetData>
  <mergeCells count="5">
    <mergeCell ref="A251:B251"/>
    <mergeCell ref="A252:B252"/>
    <mergeCell ref="A249:B249"/>
    <mergeCell ref="A254:B254"/>
    <mergeCell ref="A250:B250"/>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BP53"/>
  <sheetViews>
    <sheetView showGridLines="0" tabSelected="1" zoomScale="70" zoomScaleNormal="70" workbookViewId="0"/>
  </sheetViews>
  <sheetFormatPr baseColWidth="10" defaultColWidth="11.453125" defaultRowHeight="14.5" outlineLevelCol="1" x14ac:dyDescent="0.35"/>
  <cols>
    <col min="1" max="1" width="4" style="3" bestFit="1" customWidth="1"/>
    <col min="2" max="2" width="18" style="5" bestFit="1" customWidth="1"/>
    <col min="3" max="3" width="20.54296875" style="5" customWidth="1"/>
    <col min="4" max="4" width="18" style="5" customWidth="1"/>
    <col min="5" max="5" width="37.7265625" style="5" customWidth="1"/>
    <col min="6" max="8" width="33.7265625" style="13" customWidth="1"/>
    <col min="9" max="9" width="46.26953125" style="13" customWidth="1"/>
    <col min="10" max="10" width="15.81640625" style="13" customWidth="1"/>
    <col min="11" max="11" width="15.453125" style="13" bestFit="1" customWidth="1"/>
    <col min="12" max="12" width="17.26953125" style="5" customWidth="1"/>
    <col min="13" max="13" width="16.26953125" style="195" customWidth="1"/>
    <col min="14" max="14" width="19" style="3" customWidth="1"/>
    <col min="15" max="15" width="16.81640625" style="3" hidden="1" customWidth="1" outlineLevel="1"/>
    <col min="16" max="16" width="16.54296875" style="3" hidden="1" customWidth="1" outlineLevel="1"/>
    <col min="17" max="17" width="16" style="3" hidden="1" customWidth="1" outlineLevel="1"/>
    <col min="18" max="18" width="16.26953125" style="3" hidden="1" customWidth="1" outlineLevel="1"/>
    <col min="19" max="19" width="16" style="3" hidden="1" customWidth="1" outlineLevel="1"/>
    <col min="20" max="21" width="14.7265625" style="3" hidden="1" customWidth="1" outlineLevel="1"/>
    <col min="22" max="22" width="20.1796875" style="3" hidden="1" customWidth="1" outlineLevel="1"/>
    <col min="23" max="24" width="14.7265625" style="3" hidden="1" customWidth="1" outlineLevel="1"/>
    <col min="25" max="25" width="17" style="3" hidden="1" customWidth="1" outlineLevel="1"/>
    <col min="26" max="26" width="15.7265625" style="3" hidden="1" customWidth="1" outlineLevel="1"/>
    <col min="27" max="33" width="14.7265625" style="3" hidden="1" customWidth="1" outlineLevel="1"/>
    <col min="34" max="34" width="14.81640625" style="5" hidden="1" customWidth="1" outlineLevel="1"/>
    <col min="35" max="35" width="6.54296875" style="5" customWidth="1" collapsed="1"/>
    <col min="36" max="36" width="16.81640625" style="5" customWidth="1"/>
    <col min="37" max="37" width="8.54296875" style="5" customWidth="1"/>
    <col min="38" max="38" width="16.453125" style="5" customWidth="1"/>
    <col min="39" max="39" width="14.26953125" style="5" customWidth="1"/>
    <col min="40" max="40" width="5.7265625" style="5" customWidth="1"/>
    <col min="41" max="41" width="63.453125" style="5" customWidth="1"/>
    <col min="42" max="42" width="27.453125" style="3" customWidth="1"/>
    <col min="43" max="43" width="49.26953125" style="3" customWidth="1"/>
    <col min="44" max="44" width="33.7265625" style="3" customWidth="1"/>
    <col min="45" max="45" width="15.54296875" style="3" customWidth="1"/>
    <col min="46" max="47" width="7.7265625" style="7" customWidth="1"/>
    <col min="48" max="48" width="7.7265625" style="3" customWidth="1"/>
    <col min="49" max="49" width="4.54296875" style="7" bestFit="1" customWidth="1"/>
    <col min="50" max="50" width="30.7265625" style="7" customWidth="1"/>
    <col min="51" max="51" width="4.54296875" style="7" bestFit="1" customWidth="1"/>
    <col min="52" max="52" width="7.1796875" style="7" bestFit="1" customWidth="1"/>
    <col min="53" max="53" width="4.54296875" style="7" bestFit="1" customWidth="1"/>
    <col min="54" max="54" width="35.7265625" style="7" customWidth="1"/>
    <col min="55" max="55" width="12.1796875" style="175" customWidth="1"/>
    <col min="56" max="56" width="7.7265625" style="176" customWidth="1"/>
    <col min="57" max="57" width="11" style="7" customWidth="1"/>
    <col min="58" max="58" width="17.7265625" style="9" bestFit="1" customWidth="1"/>
    <col min="59" max="59" width="8.26953125" style="3" bestFit="1" customWidth="1"/>
    <col min="60" max="60" width="12.81640625" style="9" bestFit="1" customWidth="1"/>
    <col min="61" max="61" width="12.453125" style="8" customWidth="1"/>
    <col min="62" max="63" width="7.7265625" style="8" customWidth="1"/>
    <col min="64" max="64" width="25.54296875" style="8" customWidth="1"/>
    <col min="65" max="65" width="19.26953125" style="33" bestFit="1" customWidth="1"/>
    <col min="66" max="66" width="37.7265625" style="5" customWidth="1"/>
    <col min="67" max="67" width="44.54296875" style="5" customWidth="1"/>
    <col min="68" max="68" width="37.7265625" style="5" customWidth="1"/>
    <col min="69" max="16384" width="11.453125" style="3"/>
  </cols>
  <sheetData>
    <row r="1" spans="1:68" s="44" customFormat="1" x14ac:dyDescent="0.35">
      <c r="B1" s="11"/>
      <c r="F1" s="4"/>
      <c r="H1" s="4"/>
      <c r="I1" s="41"/>
      <c r="J1" s="4"/>
      <c r="K1" s="4"/>
      <c r="L1" s="4"/>
      <c r="M1" s="181"/>
      <c r="N1" s="4"/>
      <c r="O1" s="4"/>
      <c r="P1" s="4"/>
      <c r="Q1" s="4"/>
      <c r="R1" s="4"/>
      <c r="S1" s="4"/>
      <c r="T1" s="4"/>
      <c r="U1" s="4"/>
      <c r="V1" s="4"/>
      <c r="W1" s="4"/>
      <c r="X1" s="4"/>
      <c r="Y1" s="4"/>
      <c r="Z1" s="4"/>
      <c r="AA1" s="4"/>
      <c r="AB1" s="4"/>
      <c r="AC1" s="4"/>
      <c r="AD1" s="4"/>
      <c r="AE1" s="4"/>
      <c r="AF1" s="4"/>
      <c r="AG1" s="4"/>
      <c r="AI1" s="4"/>
      <c r="AJ1" s="4"/>
      <c r="AN1" s="4"/>
      <c r="AO1" s="4"/>
      <c r="AP1" s="4"/>
      <c r="AQ1" s="4"/>
      <c r="AR1" s="4"/>
      <c r="AS1" s="4"/>
      <c r="AT1" s="4"/>
      <c r="AU1" s="4"/>
      <c r="AV1" s="4"/>
      <c r="AW1" s="4"/>
      <c r="AX1" s="4"/>
      <c r="AY1" s="4"/>
      <c r="AZ1" s="4"/>
      <c r="BA1" s="4"/>
      <c r="BB1" s="4"/>
      <c r="BC1" s="165"/>
      <c r="BD1" s="165"/>
      <c r="BE1" s="4"/>
      <c r="BF1" s="4"/>
      <c r="BG1" s="4"/>
      <c r="BH1" s="4"/>
      <c r="BI1" s="4"/>
      <c r="BJ1" s="4"/>
      <c r="BK1" s="4"/>
      <c r="BL1" s="4"/>
      <c r="BM1" s="241"/>
    </row>
    <row r="2" spans="1:68" s="45" customFormat="1" ht="35.25" customHeight="1" x14ac:dyDescent="0.35">
      <c r="B2" s="46"/>
      <c r="C2" s="47"/>
      <c r="D2" s="48" t="s">
        <v>0</v>
      </c>
      <c r="E2" s="49"/>
      <c r="F2" s="49"/>
      <c r="G2" s="49"/>
      <c r="H2" s="49"/>
      <c r="I2" s="49"/>
      <c r="J2" s="49"/>
      <c r="K2" s="49"/>
      <c r="L2" s="49"/>
      <c r="M2" s="182"/>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242"/>
      <c r="BN2" s="46"/>
      <c r="BO2" s="50"/>
      <c r="BP2" s="47"/>
    </row>
    <row r="3" spans="1:68" s="56" customFormat="1" ht="35.25" customHeight="1" x14ac:dyDescent="0.35">
      <c r="A3" s="45"/>
      <c r="B3" s="51"/>
      <c r="C3" s="52"/>
      <c r="D3" s="53" t="s">
        <v>1</v>
      </c>
      <c r="E3" s="54"/>
      <c r="F3" s="54"/>
      <c r="G3" s="54"/>
      <c r="H3" s="54"/>
      <c r="I3" s="54"/>
      <c r="J3" s="54"/>
      <c r="K3" s="54"/>
      <c r="L3" s="54"/>
      <c r="M3" s="183"/>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243"/>
      <c r="BN3" s="51"/>
      <c r="BO3" s="45"/>
      <c r="BP3" s="52"/>
    </row>
    <row r="4" spans="1:68" s="56" customFormat="1" ht="35.25" customHeight="1" x14ac:dyDescent="0.35">
      <c r="A4" s="45"/>
      <c r="B4" s="57"/>
      <c r="C4" s="58"/>
      <c r="D4" s="53" t="s">
        <v>2</v>
      </c>
      <c r="E4" s="54"/>
      <c r="F4" s="54"/>
      <c r="G4" s="54"/>
      <c r="H4" s="54"/>
      <c r="I4" s="54"/>
      <c r="J4" s="54"/>
      <c r="K4" s="54"/>
      <c r="L4" s="54"/>
      <c r="M4" s="183"/>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5"/>
      <c r="AS4" s="59" t="s">
        <v>3</v>
      </c>
      <c r="AT4" s="60"/>
      <c r="AU4" s="60"/>
      <c r="AV4" s="60"/>
      <c r="AW4" s="60"/>
      <c r="AX4" s="60"/>
      <c r="AY4" s="60"/>
      <c r="AZ4" s="60"/>
      <c r="BA4" s="60"/>
      <c r="BB4" s="60"/>
      <c r="BC4" s="60"/>
      <c r="BD4" s="60"/>
      <c r="BE4" s="60"/>
      <c r="BF4" s="60"/>
      <c r="BG4" s="60"/>
      <c r="BH4" s="60"/>
      <c r="BI4" s="60"/>
      <c r="BJ4" s="60"/>
      <c r="BK4" s="60"/>
      <c r="BL4" s="60"/>
      <c r="BM4" s="244"/>
      <c r="BN4" s="57"/>
      <c r="BO4" s="61"/>
      <c r="BP4" s="58"/>
    </row>
    <row r="5" spans="1:68" s="44" customFormat="1" x14ac:dyDescent="0.35">
      <c r="B5" s="4"/>
      <c r="C5" s="4"/>
      <c r="D5" s="4"/>
      <c r="E5" s="4"/>
      <c r="F5" s="4"/>
      <c r="G5" s="4"/>
      <c r="H5" s="4"/>
      <c r="I5" s="4"/>
      <c r="J5" s="4"/>
      <c r="K5" s="4"/>
      <c r="L5" s="4"/>
      <c r="M5" s="181"/>
      <c r="N5" s="4"/>
      <c r="O5" s="4"/>
      <c r="P5" s="4"/>
      <c r="Q5" s="4"/>
      <c r="R5" s="4"/>
      <c r="S5" s="4"/>
      <c r="T5" s="4"/>
      <c r="U5" s="4"/>
      <c r="V5" s="4"/>
      <c r="W5" s="4"/>
      <c r="X5" s="4"/>
      <c r="Y5" s="4"/>
      <c r="Z5" s="4"/>
      <c r="AA5" s="4"/>
      <c r="AB5" s="4"/>
      <c r="AC5" s="4"/>
      <c r="AD5" s="4"/>
      <c r="AE5" s="4"/>
      <c r="AF5" s="4"/>
      <c r="AG5" s="4"/>
      <c r="AI5" s="4"/>
      <c r="AJ5" s="4"/>
      <c r="AL5" s="4"/>
      <c r="AN5" s="4"/>
      <c r="AO5" s="4"/>
      <c r="AP5" s="4"/>
      <c r="AQ5" s="4"/>
      <c r="AR5" s="4"/>
      <c r="AS5" s="4"/>
      <c r="AT5" s="4"/>
      <c r="AU5" s="4"/>
      <c r="AV5" s="4"/>
      <c r="AW5" s="4"/>
      <c r="AX5" s="4"/>
      <c r="AY5" s="4"/>
      <c r="AZ5" s="4"/>
      <c r="BA5" s="4"/>
      <c r="BB5" s="4"/>
      <c r="BC5" s="165"/>
      <c r="BD5" s="165"/>
      <c r="BE5" s="4"/>
      <c r="BF5" s="4"/>
      <c r="BG5" s="4"/>
      <c r="BH5" s="4"/>
      <c r="BI5" s="4"/>
      <c r="BJ5" s="4"/>
      <c r="BK5" s="4"/>
      <c r="BL5" s="4"/>
      <c r="BM5" s="241"/>
      <c r="BN5" s="4"/>
      <c r="BO5" s="4"/>
      <c r="BP5" s="4"/>
    </row>
    <row r="6" spans="1:68" s="44" customFormat="1" ht="15" thickBot="1" x14ac:dyDescent="0.4">
      <c r="B6" s="6"/>
      <c r="C6" s="6"/>
      <c r="D6" s="6"/>
      <c r="E6" s="6"/>
      <c r="M6" s="184"/>
      <c r="BC6" s="166"/>
      <c r="BD6" s="166"/>
      <c r="BM6" s="245"/>
    </row>
    <row r="7" spans="1:68" s="10" customFormat="1" ht="24" customHeight="1" x14ac:dyDescent="0.35">
      <c r="B7" s="72" t="s">
        <v>4</v>
      </c>
      <c r="C7" s="73"/>
      <c r="D7" s="73"/>
      <c r="E7" s="74"/>
      <c r="F7" s="75" t="s">
        <v>5</v>
      </c>
      <c r="G7" s="76"/>
      <c r="H7" s="76"/>
      <c r="I7" s="77"/>
      <c r="J7" s="77"/>
      <c r="K7" s="77"/>
      <c r="L7" s="77"/>
      <c r="M7" s="185"/>
      <c r="N7" s="77"/>
      <c r="O7" s="77"/>
      <c r="P7" s="77"/>
      <c r="Q7" s="77"/>
      <c r="R7" s="77"/>
      <c r="S7" s="77"/>
      <c r="T7" s="77"/>
      <c r="U7" s="77"/>
      <c r="V7" s="77"/>
      <c r="W7" s="77"/>
      <c r="X7" s="77"/>
      <c r="Y7" s="77"/>
      <c r="Z7" s="77"/>
      <c r="AA7" s="77"/>
      <c r="AB7" s="77"/>
      <c r="AC7" s="77"/>
      <c r="AD7" s="77"/>
      <c r="AE7" s="77"/>
      <c r="AF7" s="77"/>
      <c r="AG7" s="77"/>
      <c r="AH7" s="78"/>
      <c r="AI7" s="77"/>
      <c r="AJ7" s="77"/>
      <c r="AK7" s="78"/>
      <c r="AL7" s="78"/>
      <c r="AM7" s="78"/>
      <c r="AN7" s="77"/>
      <c r="AO7" s="77"/>
      <c r="AP7" s="77"/>
      <c r="AQ7" s="77"/>
      <c r="AR7" s="77"/>
      <c r="AS7" s="77"/>
      <c r="AT7" s="77"/>
      <c r="AU7" s="77"/>
      <c r="AV7" s="77"/>
      <c r="AW7" s="77"/>
      <c r="AX7" s="77"/>
      <c r="AY7" s="77"/>
      <c r="AZ7" s="77"/>
      <c r="BA7" s="77"/>
      <c r="BB7" s="77"/>
      <c r="BC7" s="167"/>
      <c r="BD7" s="167"/>
      <c r="BE7" s="77"/>
      <c r="BF7" s="77"/>
      <c r="BG7" s="77"/>
      <c r="BH7" s="77"/>
      <c r="BI7" s="77"/>
      <c r="BJ7" s="77"/>
      <c r="BK7" s="77"/>
      <c r="BL7" s="77"/>
      <c r="BM7" s="246"/>
      <c r="BN7" s="78"/>
      <c r="BO7" s="78"/>
      <c r="BP7" s="79"/>
    </row>
    <row r="8" spans="1:68" s="10" customFormat="1" ht="24" customHeight="1" x14ac:dyDescent="0.35">
      <c r="B8" s="80" t="s">
        <v>6</v>
      </c>
      <c r="C8" s="81"/>
      <c r="D8" s="81"/>
      <c r="E8" s="82"/>
      <c r="F8" s="83" t="s">
        <v>180</v>
      </c>
      <c r="G8" s="84"/>
      <c r="H8" s="84"/>
      <c r="I8" s="85"/>
      <c r="J8" s="85"/>
      <c r="K8" s="85"/>
      <c r="L8" s="85"/>
      <c r="M8" s="186"/>
      <c r="N8" s="85"/>
      <c r="O8" s="85"/>
      <c r="P8" s="85"/>
      <c r="Q8" s="85"/>
      <c r="R8" s="85"/>
      <c r="S8" s="85"/>
      <c r="T8" s="85"/>
      <c r="U8" s="85"/>
      <c r="V8" s="85"/>
      <c r="W8" s="85"/>
      <c r="X8" s="85"/>
      <c r="Y8" s="85"/>
      <c r="Z8" s="85"/>
      <c r="AA8" s="85"/>
      <c r="AB8" s="85"/>
      <c r="AC8" s="85"/>
      <c r="AD8" s="85"/>
      <c r="AE8" s="85"/>
      <c r="AF8" s="85"/>
      <c r="AG8" s="85"/>
      <c r="AH8" s="86"/>
      <c r="AI8" s="85"/>
      <c r="AJ8" s="85"/>
      <c r="AK8" s="86"/>
      <c r="AL8" s="86"/>
      <c r="AM8" s="86"/>
      <c r="AN8" s="85"/>
      <c r="AO8" s="85"/>
      <c r="AP8" s="85"/>
      <c r="AQ8" s="85"/>
      <c r="AR8" s="85"/>
      <c r="AS8" s="85"/>
      <c r="AT8" s="85"/>
      <c r="AU8" s="85"/>
      <c r="AV8" s="85"/>
      <c r="AW8" s="85"/>
      <c r="AX8" s="85"/>
      <c r="AY8" s="85"/>
      <c r="AZ8" s="85"/>
      <c r="BA8" s="85"/>
      <c r="BB8" s="85"/>
      <c r="BC8" s="168"/>
      <c r="BD8" s="168"/>
      <c r="BE8" s="85"/>
      <c r="BF8" s="85"/>
      <c r="BG8" s="85"/>
      <c r="BH8" s="85"/>
      <c r="BI8" s="85"/>
      <c r="BJ8" s="85"/>
      <c r="BK8" s="85"/>
      <c r="BL8" s="85"/>
      <c r="BM8" s="247"/>
      <c r="BN8" s="86"/>
      <c r="BO8" s="86"/>
      <c r="BP8" s="87"/>
    </row>
    <row r="9" spans="1:68" s="10" customFormat="1" ht="24" customHeight="1" x14ac:dyDescent="0.35">
      <c r="B9" s="80" t="s">
        <v>7</v>
      </c>
      <c r="C9" s="81"/>
      <c r="D9" s="81"/>
      <c r="E9" s="82"/>
      <c r="F9" s="83" t="s">
        <v>181</v>
      </c>
      <c r="G9" s="84"/>
      <c r="H9" s="84"/>
      <c r="I9" s="85"/>
      <c r="J9" s="85"/>
      <c r="K9" s="85"/>
      <c r="L9" s="85"/>
      <c r="M9" s="186"/>
      <c r="N9" s="85"/>
      <c r="O9" s="85"/>
      <c r="P9" s="85"/>
      <c r="Q9" s="85"/>
      <c r="R9" s="85"/>
      <c r="S9" s="85"/>
      <c r="T9" s="85"/>
      <c r="U9" s="85"/>
      <c r="V9" s="85"/>
      <c r="W9" s="85"/>
      <c r="X9" s="85"/>
      <c r="Y9" s="85"/>
      <c r="Z9" s="85"/>
      <c r="AA9" s="85"/>
      <c r="AB9" s="85"/>
      <c r="AC9" s="85"/>
      <c r="AD9" s="85"/>
      <c r="AE9" s="85"/>
      <c r="AF9" s="85"/>
      <c r="AG9" s="85"/>
      <c r="AH9" s="86"/>
      <c r="AI9" s="85"/>
      <c r="AJ9" s="85"/>
      <c r="AK9" s="86"/>
      <c r="AL9" s="86"/>
      <c r="AM9" s="86"/>
      <c r="AN9" s="85"/>
      <c r="AO9" s="85"/>
      <c r="AP9" s="85"/>
      <c r="AQ9" s="85"/>
      <c r="AR9" s="85"/>
      <c r="AS9" s="85"/>
      <c r="AT9" s="85"/>
      <c r="AU9" s="85"/>
      <c r="AV9" s="85"/>
      <c r="AW9" s="85"/>
      <c r="AX9" s="85"/>
      <c r="AY9" s="85"/>
      <c r="AZ9" s="85"/>
      <c r="BA9" s="85"/>
      <c r="BB9" s="85"/>
      <c r="BC9" s="168"/>
      <c r="BD9" s="168"/>
      <c r="BE9" s="85"/>
      <c r="BF9" s="85"/>
      <c r="BG9" s="85"/>
      <c r="BH9" s="85"/>
      <c r="BI9" s="85"/>
      <c r="BJ9" s="85"/>
      <c r="BK9" s="85"/>
      <c r="BL9" s="85"/>
      <c r="BM9" s="247"/>
      <c r="BN9" s="86"/>
      <c r="BO9" s="86"/>
      <c r="BP9" s="87"/>
    </row>
    <row r="10" spans="1:68" s="10" customFormat="1" ht="24" customHeight="1" thickBot="1" x14ac:dyDescent="0.4">
      <c r="B10" s="88" t="s">
        <v>8</v>
      </c>
      <c r="C10" s="89"/>
      <c r="D10" s="89"/>
      <c r="E10" s="90"/>
      <c r="F10" s="91" t="s">
        <v>5</v>
      </c>
      <c r="G10" s="92"/>
      <c r="H10" s="92"/>
      <c r="I10" s="93"/>
      <c r="J10" s="93"/>
      <c r="K10" s="93"/>
      <c r="L10" s="93"/>
      <c r="M10" s="187"/>
      <c r="N10" s="93"/>
      <c r="O10" s="93"/>
      <c r="P10" s="93"/>
      <c r="Q10" s="93"/>
      <c r="R10" s="93"/>
      <c r="S10" s="93"/>
      <c r="T10" s="93"/>
      <c r="U10" s="93"/>
      <c r="V10" s="93"/>
      <c r="W10" s="93"/>
      <c r="X10" s="93"/>
      <c r="Y10" s="93"/>
      <c r="Z10" s="93"/>
      <c r="AA10" s="93"/>
      <c r="AB10" s="93"/>
      <c r="AC10" s="93"/>
      <c r="AD10" s="93"/>
      <c r="AE10" s="93"/>
      <c r="AF10" s="93"/>
      <c r="AG10" s="93"/>
      <c r="AH10" s="94"/>
      <c r="AI10" s="93"/>
      <c r="AJ10" s="93"/>
      <c r="AK10" s="94"/>
      <c r="AL10" s="94"/>
      <c r="AM10" s="94"/>
      <c r="AN10" s="93"/>
      <c r="AO10" s="93"/>
      <c r="AP10" s="93"/>
      <c r="AQ10" s="93"/>
      <c r="AR10" s="93"/>
      <c r="AS10" s="93"/>
      <c r="AT10" s="93"/>
      <c r="AU10" s="93"/>
      <c r="AV10" s="93"/>
      <c r="AW10" s="93"/>
      <c r="AX10" s="93"/>
      <c r="AY10" s="93"/>
      <c r="AZ10" s="93"/>
      <c r="BA10" s="93"/>
      <c r="BB10" s="93"/>
      <c r="BC10" s="169"/>
      <c r="BD10" s="169"/>
      <c r="BE10" s="93"/>
      <c r="BF10" s="93"/>
      <c r="BG10" s="93"/>
      <c r="BH10" s="93"/>
      <c r="BI10" s="93"/>
      <c r="BJ10" s="93"/>
      <c r="BK10" s="93"/>
      <c r="BL10" s="93"/>
      <c r="BM10" s="96"/>
      <c r="BN10" s="94"/>
      <c r="BO10" s="94"/>
      <c r="BP10" s="95"/>
    </row>
    <row r="11" spans="1:68" s="10" customFormat="1" ht="15" thickBot="1" x14ac:dyDescent="0.4">
      <c r="F11" s="11"/>
      <c r="I11" s="11"/>
      <c r="J11" s="11"/>
      <c r="K11" s="11"/>
      <c r="M11" s="188"/>
      <c r="AH11" s="37"/>
      <c r="AK11" s="37"/>
      <c r="AL11" s="37"/>
      <c r="AM11" s="37"/>
      <c r="BC11" s="170"/>
      <c r="BD11" s="170"/>
      <c r="BM11" s="248"/>
      <c r="BN11" s="37"/>
      <c r="BO11" s="37"/>
      <c r="BP11" s="37"/>
    </row>
    <row r="12" spans="1:68" s="10" customFormat="1" x14ac:dyDescent="0.35">
      <c r="B12" s="72" t="s">
        <v>9</v>
      </c>
      <c r="C12" s="73"/>
      <c r="D12" s="73"/>
      <c r="E12" s="74"/>
      <c r="F12" s="75" t="s">
        <v>10</v>
      </c>
      <c r="G12" s="76"/>
      <c r="H12" s="76"/>
      <c r="I12" s="77"/>
      <c r="J12" s="77"/>
      <c r="K12" s="77"/>
      <c r="L12" s="77"/>
      <c r="M12" s="185"/>
      <c r="N12" s="77"/>
      <c r="O12" s="77"/>
      <c r="P12" s="77"/>
      <c r="Q12" s="77"/>
      <c r="R12" s="77"/>
      <c r="S12" s="77"/>
      <c r="T12" s="77"/>
      <c r="U12" s="77"/>
      <c r="V12" s="77"/>
      <c r="W12" s="77"/>
      <c r="X12" s="77"/>
      <c r="Y12" s="77"/>
      <c r="Z12" s="77"/>
      <c r="AA12" s="77"/>
      <c r="AB12" s="77"/>
      <c r="AC12" s="77"/>
      <c r="AD12" s="77"/>
      <c r="AE12" s="77"/>
      <c r="AF12" s="77"/>
      <c r="AG12" s="77"/>
      <c r="AH12" s="78"/>
      <c r="AI12" s="77"/>
      <c r="AJ12" s="77"/>
      <c r="AK12" s="78"/>
      <c r="AL12" s="78"/>
      <c r="AM12" s="78"/>
      <c r="AN12" s="77"/>
      <c r="AO12" s="77"/>
      <c r="AP12" s="77"/>
      <c r="AQ12" s="77"/>
      <c r="AR12" s="77"/>
      <c r="AS12" s="77"/>
      <c r="AT12" s="77"/>
      <c r="AU12" s="77"/>
      <c r="AV12" s="77"/>
      <c r="AW12" s="77"/>
      <c r="AX12" s="77"/>
      <c r="AY12" s="77"/>
      <c r="AZ12" s="77"/>
      <c r="BA12" s="77"/>
      <c r="BB12" s="77"/>
      <c r="BC12" s="167"/>
      <c r="BD12" s="167"/>
      <c r="BE12" s="77"/>
      <c r="BF12" s="77"/>
      <c r="BG12" s="77"/>
      <c r="BH12" s="77"/>
      <c r="BI12" s="77"/>
      <c r="BJ12" s="77"/>
      <c r="BK12" s="77"/>
      <c r="BL12" s="77"/>
      <c r="BM12" s="246"/>
      <c r="BN12" s="78"/>
      <c r="BO12" s="78"/>
      <c r="BP12" s="79"/>
    </row>
    <row r="13" spans="1:68" s="10" customFormat="1" x14ac:dyDescent="0.35">
      <c r="B13" s="80" t="s">
        <v>11</v>
      </c>
      <c r="C13" s="81"/>
      <c r="D13" s="81"/>
      <c r="E13" s="82"/>
      <c r="F13" s="83" t="s">
        <v>10</v>
      </c>
      <c r="G13" s="84"/>
      <c r="H13" s="84"/>
      <c r="I13" s="85"/>
      <c r="J13" s="85"/>
      <c r="K13" s="85"/>
      <c r="L13" s="85"/>
      <c r="M13" s="186"/>
      <c r="N13" s="85"/>
      <c r="O13" s="85"/>
      <c r="P13" s="85"/>
      <c r="Q13" s="85"/>
      <c r="R13" s="85"/>
      <c r="S13" s="85"/>
      <c r="T13" s="85"/>
      <c r="U13" s="85"/>
      <c r="V13" s="85"/>
      <c r="W13" s="85"/>
      <c r="X13" s="85"/>
      <c r="Y13" s="85"/>
      <c r="Z13" s="85"/>
      <c r="AA13" s="85"/>
      <c r="AB13" s="85"/>
      <c r="AC13" s="85"/>
      <c r="AD13" s="85"/>
      <c r="AE13" s="85"/>
      <c r="AF13" s="85"/>
      <c r="AG13" s="85"/>
      <c r="AH13" s="86"/>
      <c r="AI13" s="85"/>
      <c r="AJ13" s="85"/>
      <c r="AK13" s="86"/>
      <c r="AL13" s="86"/>
      <c r="AM13" s="86"/>
      <c r="AN13" s="85"/>
      <c r="AO13" s="85"/>
      <c r="AP13" s="85"/>
      <c r="AQ13" s="85"/>
      <c r="AR13" s="85"/>
      <c r="AS13" s="85"/>
      <c r="AT13" s="85"/>
      <c r="AU13" s="85"/>
      <c r="AV13" s="85"/>
      <c r="AW13" s="85"/>
      <c r="AX13" s="85"/>
      <c r="AY13" s="85"/>
      <c r="AZ13" s="85"/>
      <c r="BA13" s="85"/>
      <c r="BB13" s="85"/>
      <c r="BC13" s="168"/>
      <c r="BD13" s="168"/>
      <c r="BE13" s="85"/>
      <c r="BF13" s="85"/>
      <c r="BG13" s="85"/>
      <c r="BH13" s="85"/>
      <c r="BI13" s="85"/>
      <c r="BJ13" s="85"/>
      <c r="BK13" s="85"/>
      <c r="BL13" s="85"/>
      <c r="BM13" s="247"/>
      <c r="BN13" s="86"/>
      <c r="BO13" s="86"/>
      <c r="BP13" s="87"/>
    </row>
    <row r="14" spans="1:68" s="10" customFormat="1" ht="15" thickBot="1" x14ac:dyDescent="0.4">
      <c r="B14" s="88" t="s">
        <v>12</v>
      </c>
      <c r="C14" s="89"/>
      <c r="D14" s="89"/>
      <c r="E14" s="90"/>
      <c r="F14" s="133">
        <v>44927</v>
      </c>
      <c r="G14" s="92"/>
      <c r="H14" s="92"/>
      <c r="I14" s="96"/>
      <c r="J14" s="93"/>
      <c r="K14" s="93"/>
      <c r="L14" s="93"/>
      <c r="M14" s="187"/>
      <c r="N14" s="93"/>
      <c r="O14" s="93"/>
      <c r="P14" s="93"/>
      <c r="Q14" s="93"/>
      <c r="R14" s="93"/>
      <c r="S14" s="93"/>
      <c r="T14" s="93"/>
      <c r="U14" s="93"/>
      <c r="V14" s="93"/>
      <c r="W14" s="93"/>
      <c r="X14" s="93"/>
      <c r="Y14" s="93"/>
      <c r="Z14" s="93"/>
      <c r="AA14" s="93"/>
      <c r="AB14" s="93"/>
      <c r="AC14" s="93"/>
      <c r="AD14" s="93"/>
      <c r="AE14" s="93"/>
      <c r="AF14" s="93"/>
      <c r="AG14" s="93"/>
      <c r="AH14" s="94"/>
      <c r="AI14" s="93"/>
      <c r="AJ14" s="93"/>
      <c r="AK14" s="94"/>
      <c r="AL14" s="97"/>
      <c r="AM14" s="94"/>
      <c r="AN14" s="93"/>
      <c r="AO14" s="93"/>
      <c r="AP14" s="93"/>
      <c r="AQ14" s="93"/>
      <c r="AR14" s="93"/>
      <c r="AS14" s="93"/>
      <c r="AT14" s="93"/>
      <c r="AU14" s="93"/>
      <c r="AV14" s="93"/>
      <c r="AW14" s="93"/>
      <c r="AX14" s="93"/>
      <c r="AY14" s="93"/>
      <c r="AZ14" s="93"/>
      <c r="BA14" s="93"/>
      <c r="BB14" s="93"/>
      <c r="BC14" s="169"/>
      <c r="BD14" s="169"/>
      <c r="BE14" s="93"/>
      <c r="BF14" s="93"/>
      <c r="BG14" s="93"/>
      <c r="BH14" s="93"/>
      <c r="BI14" s="93"/>
      <c r="BJ14" s="93"/>
      <c r="BK14" s="93"/>
      <c r="BL14" s="93"/>
      <c r="BM14" s="96"/>
      <c r="BN14" s="94"/>
      <c r="BO14" s="94"/>
      <c r="BP14" s="95"/>
    </row>
    <row r="15" spans="1:68" s="11" customFormat="1" ht="15" thickBot="1" x14ac:dyDescent="0.4">
      <c r="M15" s="189"/>
      <c r="AH15" s="38"/>
      <c r="AK15" s="38"/>
      <c r="AL15" s="38"/>
      <c r="AM15" s="38"/>
      <c r="BC15" s="171"/>
      <c r="BD15" s="171"/>
      <c r="BM15" s="249"/>
      <c r="BN15" s="38"/>
      <c r="BO15" s="38"/>
      <c r="BP15" s="38"/>
    </row>
    <row r="16" spans="1:68" s="4" customFormat="1" ht="15" thickBot="1" x14ac:dyDescent="0.4">
      <c r="B16" s="42" t="s">
        <v>13</v>
      </c>
      <c r="C16" s="42"/>
      <c r="D16" s="42"/>
      <c r="E16" s="42"/>
      <c r="F16" s="42"/>
      <c r="G16" s="42"/>
      <c r="H16" s="42"/>
      <c r="I16" s="42"/>
      <c r="J16" s="42"/>
      <c r="K16" s="42"/>
      <c r="L16" s="42"/>
      <c r="M16" s="190" t="s">
        <v>14</v>
      </c>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t="s">
        <v>15</v>
      </c>
      <c r="AO16" s="42"/>
      <c r="AP16" s="42"/>
      <c r="AQ16" s="42"/>
      <c r="AR16" s="42"/>
      <c r="AS16" s="42"/>
      <c r="AT16" s="42"/>
      <c r="AU16" s="42"/>
      <c r="AV16" s="42"/>
      <c r="AW16" s="42"/>
      <c r="AX16" s="42"/>
      <c r="AY16" s="42"/>
      <c r="AZ16" s="42"/>
      <c r="BA16" s="42"/>
      <c r="BB16" s="42"/>
      <c r="BC16" s="42" t="s">
        <v>16</v>
      </c>
      <c r="BD16" s="42"/>
      <c r="BE16" s="42"/>
      <c r="BF16" s="42"/>
      <c r="BG16" s="42"/>
      <c r="BH16" s="42"/>
      <c r="BI16" s="42"/>
      <c r="BJ16" s="42" t="s">
        <v>17</v>
      </c>
      <c r="BK16" s="42"/>
      <c r="BL16" s="42"/>
      <c r="BM16" s="250"/>
      <c r="BN16" s="42" t="s">
        <v>18</v>
      </c>
      <c r="BO16" s="42"/>
      <c r="BP16" s="42"/>
    </row>
    <row r="17" spans="1:68" s="44" customFormat="1" ht="15" thickBot="1" x14ac:dyDescent="0.4">
      <c r="B17" s="63"/>
      <c r="C17" s="63"/>
      <c r="D17" s="63"/>
      <c r="E17" s="63"/>
      <c r="F17" s="64"/>
      <c r="G17" s="64"/>
      <c r="H17" s="64"/>
      <c r="I17" s="64"/>
      <c r="J17" s="64"/>
      <c r="K17" s="64"/>
      <c r="L17" s="64"/>
      <c r="M17" s="191"/>
      <c r="N17" s="64"/>
      <c r="O17" s="42" t="s">
        <v>19</v>
      </c>
      <c r="P17" s="42"/>
      <c r="Q17" s="42"/>
      <c r="R17" s="42"/>
      <c r="S17" s="42"/>
      <c r="T17" s="42"/>
      <c r="U17" s="42"/>
      <c r="V17" s="42"/>
      <c r="W17" s="42"/>
      <c r="X17" s="42"/>
      <c r="Y17" s="42"/>
      <c r="Z17" s="42"/>
      <c r="AA17" s="42"/>
      <c r="AB17" s="42"/>
      <c r="AC17" s="42"/>
      <c r="AD17" s="42"/>
      <c r="AE17" s="42"/>
      <c r="AF17" s="42"/>
      <c r="AG17" s="42"/>
      <c r="AH17" s="62"/>
      <c r="AI17" s="64"/>
      <c r="AJ17" s="64"/>
      <c r="AK17" s="62"/>
      <c r="AL17" s="62"/>
      <c r="AM17" s="62"/>
      <c r="AN17" s="63"/>
      <c r="AO17" s="64"/>
      <c r="AP17" s="64"/>
      <c r="AQ17" s="64"/>
      <c r="AR17" s="64"/>
      <c r="AS17" s="64"/>
      <c r="AT17" s="42" t="s">
        <v>20</v>
      </c>
      <c r="AU17" s="42"/>
      <c r="AV17" s="42"/>
      <c r="AW17" s="42"/>
      <c r="AX17" s="42"/>
      <c r="AY17" s="42"/>
      <c r="AZ17" s="42"/>
      <c r="BA17" s="42"/>
      <c r="BB17" s="42"/>
      <c r="BC17" s="63"/>
      <c r="BD17" s="63"/>
      <c r="BE17" s="63"/>
      <c r="BF17" s="63"/>
      <c r="BG17" s="63"/>
      <c r="BH17" s="63"/>
      <c r="BI17" s="63"/>
      <c r="BJ17" s="40"/>
      <c r="BK17" s="40"/>
      <c r="BL17" s="40"/>
      <c r="BM17" s="251"/>
      <c r="BN17" s="63"/>
      <c r="BO17" s="63"/>
      <c r="BP17" s="63"/>
    </row>
    <row r="18" spans="1:68" s="4" customFormat="1" ht="145.5" customHeight="1" x14ac:dyDescent="0.35">
      <c r="B18" s="65" t="s">
        <v>21</v>
      </c>
      <c r="C18" s="65" t="s">
        <v>22</v>
      </c>
      <c r="D18" s="65" t="s">
        <v>23</v>
      </c>
      <c r="E18" s="65" t="s">
        <v>24</v>
      </c>
      <c r="F18" s="65" t="s">
        <v>25</v>
      </c>
      <c r="G18" s="65" t="s">
        <v>26</v>
      </c>
      <c r="H18" s="65" t="s">
        <v>27</v>
      </c>
      <c r="I18" s="65" t="s">
        <v>28</v>
      </c>
      <c r="J18" s="65" t="s">
        <v>29</v>
      </c>
      <c r="K18" s="65" t="s">
        <v>30</v>
      </c>
      <c r="L18" s="65" t="s">
        <v>31</v>
      </c>
      <c r="M18" s="192" t="s">
        <v>32</v>
      </c>
      <c r="N18" s="65" t="s">
        <v>33</v>
      </c>
      <c r="O18" s="68" t="s">
        <v>34</v>
      </c>
      <c r="P18" s="68" t="s">
        <v>35</v>
      </c>
      <c r="Q18" s="68" t="s">
        <v>36</v>
      </c>
      <c r="R18" s="68" t="s">
        <v>37</v>
      </c>
      <c r="S18" s="68" t="s">
        <v>38</v>
      </c>
      <c r="T18" s="68" t="s">
        <v>39</v>
      </c>
      <c r="U18" s="68" t="s">
        <v>40</v>
      </c>
      <c r="V18" s="68" t="s">
        <v>41</v>
      </c>
      <c r="W18" s="68" t="s">
        <v>42</v>
      </c>
      <c r="X18" s="68" t="s">
        <v>43</v>
      </c>
      <c r="Y18" s="68" t="s">
        <v>44</v>
      </c>
      <c r="Z18" s="68" t="s">
        <v>45</v>
      </c>
      <c r="AA18" s="68" t="s">
        <v>46</v>
      </c>
      <c r="AB18" s="68" t="s">
        <v>47</v>
      </c>
      <c r="AC18" s="68" t="s">
        <v>48</v>
      </c>
      <c r="AD18" s="68" t="s">
        <v>49</v>
      </c>
      <c r="AE18" s="68" t="s">
        <v>50</v>
      </c>
      <c r="AF18" s="68" t="s">
        <v>51</v>
      </c>
      <c r="AG18" s="68" t="s">
        <v>52</v>
      </c>
      <c r="AH18" s="65" t="s">
        <v>53</v>
      </c>
      <c r="AI18" s="65" t="s">
        <v>54</v>
      </c>
      <c r="AJ18" s="65" t="s">
        <v>55</v>
      </c>
      <c r="AK18" s="65" t="s">
        <v>56</v>
      </c>
      <c r="AL18" s="65" t="s">
        <v>57</v>
      </c>
      <c r="AM18" s="65" t="s">
        <v>58</v>
      </c>
      <c r="AN18" s="66" t="s">
        <v>59</v>
      </c>
      <c r="AO18" s="65" t="s">
        <v>60</v>
      </c>
      <c r="AP18" s="65" t="s">
        <v>61</v>
      </c>
      <c r="AQ18" s="65" t="s">
        <v>62</v>
      </c>
      <c r="AR18" s="65" t="s">
        <v>63</v>
      </c>
      <c r="AS18" s="65" t="s">
        <v>64</v>
      </c>
      <c r="AT18" s="66" t="s">
        <v>29</v>
      </c>
      <c r="AU18" s="66" t="s">
        <v>65</v>
      </c>
      <c r="AV18" s="66" t="s">
        <v>66</v>
      </c>
      <c r="AW18" s="66" t="s">
        <v>67</v>
      </c>
      <c r="AX18" s="66" t="s">
        <v>68</v>
      </c>
      <c r="AY18" s="66" t="s">
        <v>69</v>
      </c>
      <c r="AZ18" s="66" t="s">
        <v>70</v>
      </c>
      <c r="BA18" s="66" t="s">
        <v>71</v>
      </c>
      <c r="BB18" s="66" t="s">
        <v>72</v>
      </c>
      <c r="BC18" s="66" t="s">
        <v>73</v>
      </c>
      <c r="BD18" s="66" t="s">
        <v>74</v>
      </c>
      <c r="BE18" s="66" t="s">
        <v>75</v>
      </c>
      <c r="BF18" s="65" t="s">
        <v>76</v>
      </c>
      <c r="BG18" s="66" t="s">
        <v>77</v>
      </c>
      <c r="BH18" s="65" t="s">
        <v>78</v>
      </c>
      <c r="BI18" s="65" t="s">
        <v>79</v>
      </c>
      <c r="BJ18" s="66" t="s">
        <v>80</v>
      </c>
      <c r="BK18" s="65" t="s">
        <v>81</v>
      </c>
      <c r="BL18" s="65" t="s">
        <v>82</v>
      </c>
      <c r="BM18" s="252" t="s">
        <v>83</v>
      </c>
      <c r="BN18" s="65" t="s">
        <v>84</v>
      </c>
      <c r="BO18" s="65" t="s">
        <v>85</v>
      </c>
      <c r="BP18" s="65" t="s">
        <v>86</v>
      </c>
    </row>
    <row r="19" spans="1:68" ht="314" x14ac:dyDescent="0.35">
      <c r="A19" s="201">
        <v>1</v>
      </c>
      <c r="B19" s="143" t="s">
        <v>278</v>
      </c>
      <c r="C19" s="69" t="s">
        <v>167</v>
      </c>
      <c r="D19" s="206" t="s">
        <v>99</v>
      </c>
      <c r="E19" s="205" t="s">
        <v>87</v>
      </c>
      <c r="F19" s="205" t="s">
        <v>103</v>
      </c>
      <c r="G19" s="205" t="s">
        <v>104</v>
      </c>
      <c r="H19" s="205" t="s">
        <v>105</v>
      </c>
      <c r="I19" s="135" t="s">
        <v>891</v>
      </c>
      <c r="J19" s="206" t="s">
        <v>106</v>
      </c>
      <c r="K19" s="206" t="s">
        <v>107</v>
      </c>
      <c r="L19" s="206" t="s">
        <v>108</v>
      </c>
      <c r="M19" s="193">
        <v>1</v>
      </c>
      <c r="N19" s="71"/>
      <c r="O19" s="71" t="s">
        <v>109</v>
      </c>
      <c r="P19" s="71" t="s">
        <v>109</v>
      </c>
      <c r="Q19" s="71" t="s">
        <v>109</v>
      </c>
      <c r="R19" s="71" t="s">
        <v>110</v>
      </c>
      <c r="S19" s="71" t="s">
        <v>109</v>
      </c>
      <c r="T19" s="71" t="s">
        <v>109</v>
      </c>
      <c r="U19" s="71" t="s">
        <v>109</v>
      </c>
      <c r="V19" s="71" t="s">
        <v>110</v>
      </c>
      <c r="W19" s="71" t="s">
        <v>109</v>
      </c>
      <c r="X19" s="71" t="s">
        <v>109</v>
      </c>
      <c r="Y19" s="71" t="s">
        <v>109</v>
      </c>
      <c r="Z19" s="71" t="s">
        <v>109</v>
      </c>
      <c r="AA19" s="71" t="s">
        <v>109</v>
      </c>
      <c r="AB19" s="71" t="s">
        <v>109</v>
      </c>
      <c r="AC19" s="71" t="s">
        <v>109</v>
      </c>
      <c r="AD19" s="71" t="s">
        <v>110</v>
      </c>
      <c r="AE19" s="71" t="s">
        <v>109</v>
      </c>
      <c r="AF19" s="71" t="s">
        <v>110</v>
      </c>
      <c r="AG19" s="71" t="s">
        <v>110</v>
      </c>
      <c r="AH19" s="69">
        <v>14</v>
      </c>
      <c r="AI19" s="136">
        <v>0.2</v>
      </c>
      <c r="AJ19" s="69" t="s">
        <v>184</v>
      </c>
      <c r="AK19" s="136">
        <v>1</v>
      </c>
      <c r="AL19" s="69" t="s">
        <v>191</v>
      </c>
      <c r="AM19" s="69" t="s">
        <v>113</v>
      </c>
      <c r="AN19" s="137" t="s">
        <v>111</v>
      </c>
      <c r="AO19" s="135" t="s">
        <v>892</v>
      </c>
      <c r="AP19" s="205" t="s">
        <v>112</v>
      </c>
      <c r="AQ19" s="205" t="s">
        <v>280</v>
      </c>
      <c r="AR19" s="205" t="s">
        <v>281</v>
      </c>
      <c r="AS19" s="69" t="s">
        <v>183</v>
      </c>
      <c r="AT19" s="137" t="s">
        <v>97</v>
      </c>
      <c r="AU19" s="137" t="s">
        <v>89</v>
      </c>
      <c r="AV19" s="136">
        <v>0.4</v>
      </c>
      <c r="AW19" s="137" t="s">
        <v>90</v>
      </c>
      <c r="AX19" s="137" t="s">
        <v>284</v>
      </c>
      <c r="AY19" s="137" t="s">
        <v>91</v>
      </c>
      <c r="AZ19" s="137" t="s">
        <v>92</v>
      </c>
      <c r="BA19" s="137" t="s">
        <v>93</v>
      </c>
      <c r="BB19" s="137" t="s">
        <v>285</v>
      </c>
      <c r="BC19" s="139">
        <v>0.12</v>
      </c>
      <c r="BD19" s="172">
        <v>1</v>
      </c>
      <c r="BE19" s="138">
        <v>7.1999999999999995E-2</v>
      </c>
      <c r="BF19" s="138" t="s">
        <v>184</v>
      </c>
      <c r="BG19" s="138">
        <v>1</v>
      </c>
      <c r="BH19" s="140" t="s">
        <v>191</v>
      </c>
      <c r="BI19" s="69" t="s">
        <v>113</v>
      </c>
      <c r="BJ19" s="137" t="s">
        <v>95</v>
      </c>
      <c r="BK19" s="177" t="s">
        <v>96</v>
      </c>
      <c r="BL19" s="196" t="s">
        <v>96</v>
      </c>
      <c r="BM19" s="142" t="s">
        <v>96</v>
      </c>
      <c r="BN19" s="206" t="s">
        <v>114</v>
      </c>
      <c r="BO19" s="206" t="s">
        <v>287</v>
      </c>
      <c r="BP19" s="206" t="s">
        <v>96</v>
      </c>
    </row>
    <row r="20" spans="1:68" ht="188.25" customHeight="1" thickBot="1" x14ac:dyDescent="0.4">
      <c r="A20" s="201">
        <v>0</v>
      </c>
      <c r="B20" s="223" t="s">
        <v>278</v>
      </c>
      <c r="C20" s="224" t="s">
        <v>167</v>
      </c>
      <c r="D20" s="208" t="s">
        <v>99</v>
      </c>
      <c r="E20" s="207" t="s">
        <v>87</v>
      </c>
      <c r="F20" s="207" t="s">
        <v>103</v>
      </c>
      <c r="G20" s="207" t="s">
        <v>104</v>
      </c>
      <c r="H20" s="207" t="s">
        <v>105</v>
      </c>
      <c r="I20" s="225" t="s">
        <v>891</v>
      </c>
      <c r="J20" s="208" t="s">
        <v>106</v>
      </c>
      <c r="K20" s="208" t="s">
        <v>107</v>
      </c>
      <c r="L20" s="208" t="s">
        <v>108</v>
      </c>
      <c r="M20" s="226">
        <v>1</v>
      </c>
      <c r="N20" s="149"/>
      <c r="O20" s="149" t="s">
        <v>109</v>
      </c>
      <c r="P20" s="149" t="s">
        <v>109</v>
      </c>
      <c r="Q20" s="149" t="s">
        <v>109</v>
      </c>
      <c r="R20" s="149" t="s">
        <v>110</v>
      </c>
      <c r="S20" s="149" t="s">
        <v>109</v>
      </c>
      <c r="T20" s="149" t="s">
        <v>109</v>
      </c>
      <c r="U20" s="149" t="s">
        <v>109</v>
      </c>
      <c r="V20" s="149" t="s">
        <v>110</v>
      </c>
      <c r="W20" s="149" t="s">
        <v>109</v>
      </c>
      <c r="X20" s="149" t="s">
        <v>109</v>
      </c>
      <c r="Y20" s="149" t="s">
        <v>109</v>
      </c>
      <c r="Z20" s="149" t="s">
        <v>109</v>
      </c>
      <c r="AA20" s="149" t="s">
        <v>109</v>
      </c>
      <c r="AB20" s="149" t="s">
        <v>109</v>
      </c>
      <c r="AC20" s="149" t="s">
        <v>109</v>
      </c>
      <c r="AD20" s="149" t="s">
        <v>110</v>
      </c>
      <c r="AE20" s="149" t="s">
        <v>109</v>
      </c>
      <c r="AF20" s="149" t="s">
        <v>110</v>
      </c>
      <c r="AG20" s="149" t="s">
        <v>110</v>
      </c>
      <c r="AH20" s="224">
        <v>14</v>
      </c>
      <c r="AI20" s="227">
        <v>0.2</v>
      </c>
      <c r="AJ20" s="224" t="s">
        <v>184</v>
      </c>
      <c r="AK20" s="227">
        <v>1</v>
      </c>
      <c r="AL20" s="224" t="s">
        <v>191</v>
      </c>
      <c r="AM20" s="224" t="s">
        <v>113</v>
      </c>
      <c r="AN20" s="228" t="s">
        <v>115</v>
      </c>
      <c r="AO20" s="225" t="s">
        <v>893</v>
      </c>
      <c r="AP20" s="207" t="s">
        <v>112</v>
      </c>
      <c r="AQ20" s="207" t="s">
        <v>282</v>
      </c>
      <c r="AR20" s="207" t="s">
        <v>283</v>
      </c>
      <c r="AS20" s="224" t="s">
        <v>183</v>
      </c>
      <c r="AT20" s="228" t="s">
        <v>97</v>
      </c>
      <c r="AU20" s="228" t="s">
        <v>89</v>
      </c>
      <c r="AV20" s="227">
        <v>0.4</v>
      </c>
      <c r="AW20" s="228" t="s">
        <v>98</v>
      </c>
      <c r="AX20" s="228" t="s">
        <v>96</v>
      </c>
      <c r="AY20" s="228" t="s">
        <v>91</v>
      </c>
      <c r="AZ20" s="228" t="s">
        <v>92</v>
      </c>
      <c r="BA20" s="228" t="s">
        <v>93</v>
      </c>
      <c r="BB20" s="228" t="s">
        <v>116</v>
      </c>
      <c r="BC20" s="229">
        <v>7.1999999999999995E-2</v>
      </c>
      <c r="BD20" s="230">
        <v>1</v>
      </c>
      <c r="BE20" s="231">
        <v>7.1999999999999995E-2</v>
      </c>
      <c r="BF20" s="231" t="s">
        <v>184</v>
      </c>
      <c r="BG20" s="231">
        <v>1</v>
      </c>
      <c r="BH20" s="232" t="s">
        <v>191</v>
      </c>
      <c r="BI20" s="224" t="s">
        <v>113</v>
      </c>
      <c r="BJ20" s="228" t="s">
        <v>95</v>
      </c>
      <c r="BK20" s="238" t="s">
        <v>894</v>
      </c>
      <c r="BL20" s="239" t="s">
        <v>286</v>
      </c>
      <c r="BM20" s="234">
        <v>45291</v>
      </c>
      <c r="BN20" s="208" t="s">
        <v>117</v>
      </c>
      <c r="BO20" s="208" t="s">
        <v>288</v>
      </c>
      <c r="BP20" s="208" t="s">
        <v>101</v>
      </c>
    </row>
    <row r="21" spans="1:68" ht="175" thickTop="1" thickBot="1" x14ac:dyDescent="0.4">
      <c r="A21" s="201">
        <v>1</v>
      </c>
      <c r="B21" s="240" t="s">
        <v>395</v>
      </c>
      <c r="C21" s="224" t="s">
        <v>168</v>
      </c>
      <c r="D21" s="208" t="s">
        <v>119</v>
      </c>
      <c r="E21" s="207" t="s">
        <v>120</v>
      </c>
      <c r="F21" s="207" t="s">
        <v>121</v>
      </c>
      <c r="G21" s="207" t="s">
        <v>122</v>
      </c>
      <c r="H21" s="207" t="s">
        <v>306</v>
      </c>
      <c r="I21" s="225" t="s">
        <v>895</v>
      </c>
      <c r="J21" s="208" t="s">
        <v>106</v>
      </c>
      <c r="K21" s="208" t="s">
        <v>107</v>
      </c>
      <c r="L21" s="208" t="s">
        <v>108</v>
      </c>
      <c r="M21" s="226">
        <v>1</v>
      </c>
      <c r="N21" s="149"/>
      <c r="O21" s="149" t="s">
        <v>109</v>
      </c>
      <c r="P21" s="149" t="s">
        <v>109</v>
      </c>
      <c r="Q21" s="149" t="s">
        <v>110</v>
      </c>
      <c r="R21" s="149" t="s">
        <v>110</v>
      </c>
      <c r="S21" s="149" t="s">
        <v>109</v>
      </c>
      <c r="T21" s="149" t="s">
        <v>110</v>
      </c>
      <c r="U21" s="149" t="s">
        <v>110</v>
      </c>
      <c r="V21" s="149" t="s">
        <v>110</v>
      </c>
      <c r="W21" s="149" t="s">
        <v>109</v>
      </c>
      <c r="X21" s="149" t="s">
        <v>109</v>
      </c>
      <c r="Y21" s="149" t="s">
        <v>109</v>
      </c>
      <c r="Z21" s="149" t="s">
        <v>109</v>
      </c>
      <c r="AA21" s="149" t="s">
        <v>110</v>
      </c>
      <c r="AB21" s="149" t="s">
        <v>109</v>
      </c>
      <c r="AC21" s="149" t="s">
        <v>109</v>
      </c>
      <c r="AD21" s="149" t="s">
        <v>110</v>
      </c>
      <c r="AE21" s="149" t="s">
        <v>109</v>
      </c>
      <c r="AF21" s="149" t="s">
        <v>109</v>
      </c>
      <c r="AG21" s="149" t="s">
        <v>110</v>
      </c>
      <c r="AH21" s="224">
        <v>11</v>
      </c>
      <c r="AI21" s="227">
        <v>0.2</v>
      </c>
      <c r="AJ21" s="224" t="s">
        <v>184</v>
      </c>
      <c r="AK21" s="227">
        <v>0.8</v>
      </c>
      <c r="AL21" s="224" t="s">
        <v>190</v>
      </c>
      <c r="AM21" s="224" t="s">
        <v>100</v>
      </c>
      <c r="AN21" s="228" t="s">
        <v>123</v>
      </c>
      <c r="AO21" s="225" t="s">
        <v>896</v>
      </c>
      <c r="AP21" s="207" t="s">
        <v>307</v>
      </c>
      <c r="AQ21" s="207" t="s">
        <v>308</v>
      </c>
      <c r="AR21" s="207" t="s">
        <v>309</v>
      </c>
      <c r="AS21" s="224" t="s">
        <v>183</v>
      </c>
      <c r="AT21" s="228" t="s">
        <v>97</v>
      </c>
      <c r="AU21" s="228" t="s">
        <v>89</v>
      </c>
      <c r="AV21" s="227">
        <v>0.4</v>
      </c>
      <c r="AW21" s="228" t="s">
        <v>90</v>
      </c>
      <c r="AX21" s="228" t="s">
        <v>310</v>
      </c>
      <c r="AY21" s="228" t="s">
        <v>91</v>
      </c>
      <c r="AZ21" s="228" t="s">
        <v>92</v>
      </c>
      <c r="BA21" s="228" t="s">
        <v>93</v>
      </c>
      <c r="BB21" s="228" t="s">
        <v>311</v>
      </c>
      <c r="BC21" s="229">
        <v>0.12</v>
      </c>
      <c r="BD21" s="230">
        <v>0.8</v>
      </c>
      <c r="BE21" s="231">
        <v>0.12</v>
      </c>
      <c r="BF21" s="231" t="s">
        <v>184</v>
      </c>
      <c r="BG21" s="231">
        <v>0.8</v>
      </c>
      <c r="BH21" s="232" t="s">
        <v>190</v>
      </c>
      <c r="BI21" s="224" t="s">
        <v>100</v>
      </c>
      <c r="BJ21" s="228" t="s">
        <v>95</v>
      </c>
      <c r="BK21" s="238" t="s">
        <v>897</v>
      </c>
      <c r="BL21" s="239" t="s">
        <v>193</v>
      </c>
      <c r="BM21" s="234">
        <v>45291</v>
      </c>
      <c r="BN21" s="208" t="s">
        <v>312</v>
      </c>
      <c r="BO21" s="208" t="s">
        <v>313</v>
      </c>
      <c r="BP21" s="208" t="s">
        <v>101</v>
      </c>
    </row>
    <row r="22" spans="1:68" ht="189.5" thickTop="1" thickBot="1" x14ac:dyDescent="0.4">
      <c r="A22" s="201">
        <v>1</v>
      </c>
      <c r="B22" s="143" t="s">
        <v>396</v>
      </c>
      <c r="C22" s="69" t="s">
        <v>169</v>
      </c>
      <c r="D22" s="206" t="s">
        <v>124</v>
      </c>
      <c r="E22" s="205" t="s">
        <v>125</v>
      </c>
      <c r="F22" s="205" t="s">
        <v>352</v>
      </c>
      <c r="G22" s="205" t="s">
        <v>353</v>
      </c>
      <c r="H22" s="205" t="s">
        <v>354</v>
      </c>
      <c r="I22" s="135" t="s">
        <v>898</v>
      </c>
      <c r="J22" s="206" t="s">
        <v>106</v>
      </c>
      <c r="K22" s="206" t="s">
        <v>107</v>
      </c>
      <c r="L22" s="206" t="s">
        <v>108</v>
      </c>
      <c r="M22" s="193">
        <v>1</v>
      </c>
      <c r="N22" s="71"/>
      <c r="O22" s="71" t="s">
        <v>109</v>
      </c>
      <c r="P22" s="71" t="s">
        <v>109</v>
      </c>
      <c r="Q22" s="71" t="s">
        <v>109</v>
      </c>
      <c r="R22" s="71" t="s">
        <v>110</v>
      </c>
      <c r="S22" s="71" t="s">
        <v>109</v>
      </c>
      <c r="T22" s="71" t="s">
        <v>109</v>
      </c>
      <c r="U22" s="71" t="s">
        <v>109</v>
      </c>
      <c r="V22" s="71" t="s">
        <v>110</v>
      </c>
      <c r="W22" s="71" t="s">
        <v>110</v>
      </c>
      <c r="X22" s="71" t="s">
        <v>109</v>
      </c>
      <c r="Y22" s="71" t="s">
        <v>109</v>
      </c>
      <c r="Z22" s="71" t="s">
        <v>109</v>
      </c>
      <c r="AA22" s="71" t="s">
        <v>110</v>
      </c>
      <c r="AB22" s="71" t="s">
        <v>109</v>
      </c>
      <c r="AC22" s="71" t="s">
        <v>109</v>
      </c>
      <c r="AD22" s="71" t="s">
        <v>110</v>
      </c>
      <c r="AE22" s="71" t="s">
        <v>109</v>
      </c>
      <c r="AF22" s="71" t="s">
        <v>109</v>
      </c>
      <c r="AG22" s="71" t="s">
        <v>110</v>
      </c>
      <c r="AH22" s="69">
        <v>13</v>
      </c>
      <c r="AI22" s="136">
        <v>0.2</v>
      </c>
      <c r="AJ22" s="69" t="s">
        <v>184</v>
      </c>
      <c r="AK22" s="136">
        <v>1</v>
      </c>
      <c r="AL22" s="69" t="s">
        <v>191</v>
      </c>
      <c r="AM22" s="69" t="s">
        <v>113</v>
      </c>
      <c r="AN22" s="137" t="s">
        <v>126</v>
      </c>
      <c r="AO22" s="135" t="s">
        <v>899</v>
      </c>
      <c r="AP22" s="205" t="s">
        <v>355</v>
      </c>
      <c r="AQ22" s="205" t="s">
        <v>356</v>
      </c>
      <c r="AR22" s="205" t="s">
        <v>357</v>
      </c>
      <c r="AS22" s="69" t="s">
        <v>183</v>
      </c>
      <c r="AT22" s="137" t="s">
        <v>97</v>
      </c>
      <c r="AU22" s="137" t="s">
        <v>89</v>
      </c>
      <c r="AV22" s="136">
        <v>0.4</v>
      </c>
      <c r="AW22" s="137" t="s">
        <v>98</v>
      </c>
      <c r="AX22" s="137" t="s">
        <v>96</v>
      </c>
      <c r="AY22" s="137" t="s">
        <v>91</v>
      </c>
      <c r="AZ22" s="137" t="s">
        <v>92</v>
      </c>
      <c r="BA22" s="137" t="s">
        <v>93</v>
      </c>
      <c r="BB22" s="137" t="s">
        <v>360</v>
      </c>
      <c r="BC22" s="139">
        <v>0.12</v>
      </c>
      <c r="BD22" s="172">
        <v>1</v>
      </c>
      <c r="BE22" s="138">
        <v>7.1999999999999995E-2</v>
      </c>
      <c r="BF22" s="138" t="s">
        <v>184</v>
      </c>
      <c r="BG22" s="138">
        <v>1</v>
      </c>
      <c r="BH22" s="140" t="s">
        <v>191</v>
      </c>
      <c r="BI22" s="69" t="s">
        <v>113</v>
      </c>
      <c r="BJ22" s="137" t="s">
        <v>95</v>
      </c>
      <c r="BK22" s="177" t="s">
        <v>900</v>
      </c>
      <c r="BL22" s="196" t="s">
        <v>366</v>
      </c>
      <c r="BM22" s="142">
        <v>45046</v>
      </c>
      <c r="BN22" s="206" t="s">
        <v>363</v>
      </c>
      <c r="BO22" s="206" t="s">
        <v>364</v>
      </c>
      <c r="BP22" s="274" t="s">
        <v>101</v>
      </c>
    </row>
    <row r="23" spans="1:68" ht="240" thickTop="1" thickBot="1" x14ac:dyDescent="0.4">
      <c r="A23" s="201"/>
      <c r="B23" s="223" t="s">
        <v>396</v>
      </c>
      <c r="C23" s="224" t="s">
        <v>169</v>
      </c>
      <c r="D23" s="210" t="s">
        <v>124</v>
      </c>
      <c r="E23" s="209" t="s">
        <v>125</v>
      </c>
      <c r="F23" s="209" t="s">
        <v>352</v>
      </c>
      <c r="G23" s="209" t="s">
        <v>353</v>
      </c>
      <c r="H23" s="209" t="s">
        <v>354</v>
      </c>
      <c r="I23" s="225" t="s">
        <v>898</v>
      </c>
      <c r="J23" s="210" t="s">
        <v>106</v>
      </c>
      <c r="K23" s="210" t="s">
        <v>107</v>
      </c>
      <c r="L23" s="210" t="s">
        <v>108</v>
      </c>
      <c r="M23" s="226">
        <v>1</v>
      </c>
      <c r="N23" s="149"/>
      <c r="O23" s="149" t="s">
        <v>109</v>
      </c>
      <c r="P23" s="149" t="s">
        <v>109</v>
      </c>
      <c r="Q23" s="149" t="s">
        <v>109</v>
      </c>
      <c r="R23" s="149" t="s">
        <v>110</v>
      </c>
      <c r="S23" s="149" t="s">
        <v>109</v>
      </c>
      <c r="T23" s="149" t="s">
        <v>109</v>
      </c>
      <c r="U23" s="149" t="s">
        <v>109</v>
      </c>
      <c r="V23" s="149" t="s">
        <v>110</v>
      </c>
      <c r="W23" s="149" t="s">
        <v>110</v>
      </c>
      <c r="X23" s="149" t="s">
        <v>109</v>
      </c>
      <c r="Y23" s="149" t="s">
        <v>109</v>
      </c>
      <c r="Z23" s="149" t="s">
        <v>109</v>
      </c>
      <c r="AA23" s="149" t="s">
        <v>110</v>
      </c>
      <c r="AB23" s="149" t="s">
        <v>109</v>
      </c>
      <c r="AC23" s="149" t="s">
        <v>109</v>
      </c>
      <c r="AD23" s="149" t="s">
        <v>110</v>
      </c>
      <c r="AE23" s="149" t="s">
        <v>109</v>
      </c>
      <c r="AF23" s="149" t="s">
        <v>109</v>
      </c>
      <c r="AG23" s="149" t="s">
        <v>110</v>
      </c>
      <c r="AH23" s="224">
        <v>13</v>
      </c>
      <c r="AI23" s="227">
        <v>0.2</v>
      </c>
      <c r="AJ23" s="224" t="s">
        <v>184</v>
      </c>
      <c r="AK23" s="227">
        <v>1</v>
      </c>
      <c r="AL23" s="224" t="s">
        <v>191</v>
      </c>
      <c r="AM23" s="224" t="s">
        <v>113</v>
      </c>
      <c r="AN23" s="228" t="s">
        <v>127</v>
      </c>
      <c r="AO23" s="225" t="s">
        <v>901</v>
      </c>
      <c r="AP23" s="209" t="s">
        <v>355</v>
      </c>
      <c r="AQ23" s="209" t="s">
        <v>358</v>
      </c>
      <c r="AR23" s="209" t="s">
        <v>359</v>
      </c>
      <c r="AS23" s="224" t="s">
        <v>183</v>
      </c>
      <c r="AT23" s="228" t="s">
        <v>97</v>
      </c>
      <c r="AU23" s="228" t="s">
        <v>89</v>
      </c>
      <c r="AV23" s="227">
        <v>0.4</v>
      </c>
      <c r="AW23" s="228" t="s">
        <v>90</v>
      </c>
      <c r="AX23" s="228" t="s">
        <v>361</v>
      </c>
      <c r="AY23" s="228" t="s">
        <v>91</v>
      </c>
      <c r="AZ23" s="228" t="s">
        <v>92</v>
      </c>
      <c r="BA23" s="228" t="s">
        <v>93</v>
      </c>
      <c r="BB23" s="228" t="s">
        <v>362</v>
      </c>
      <c r="BC23" s="229">
        <v>7.1999999999999995E-2</v>
      </c>
      <c r="BD23" s="230">
        <v>1</v>
      </c>
      <c r="BE23" s="231">
        <v>7.1999999999999995E-2</v>
      </c>
      <c r="BF23" s="231" t="s">
        <v>184</v>
      </c>
      <c r="BG23" s="231">
        <v>1</v>
      </c>
      <c r="BH23" s="232" t="s">
        <v>191</v>
      </c>
      <c r="BI23" s="224" t="s">
        <v>113</v>
      </c>
      <c r="BJ23" s="228" t="s">
        <v>95</v>
      </c>
      <c r="BK23" s="238" t="s">
        <v>96</v>
      </c>
      <c r="BL23" s="239" t="s">
        <v>96</v>
      </c>
      <c r="BM23" s="234" t="s">
        <v>96</v>
      </c>
      <c r="BN23" s="210" t="s">
        <v>363</v>
      </c>
      <c r="BO23" s="210" t="s">
        <v>365</v>
      </c>
      <c r="BP23" s="210" t="s">
        <v>96</v>
      </c>
    </row>
    <row r="24" spans="1:68" ht="146" thickTop="1" thickBot="1" x14ac:dyDescent="0.4">
      <c r="A24" s="201">
        <v>1</v>
      </c>
      <c r="B24" s="240" t="s">
        <v>397</v>
      </c>
      <c r="C24" s="224" t="s">
        <v>170</v>
      </c>
      <c r="D24" s="210" t="s">
        <v>128</v>
      </c>
      <c r="E24" s="209" t="s">
        <v>367</v>
      </c>
      <c r="F24" s="209" t="s">
        <v>368</v>
      </c>
      <c r="G24" s="209" t="s">
        <v>369</v>
      </c>
      <c r="H24" s="209" t="s">
        <v>370</v>
      </c>
      <c r="I24" s="225" t="s">
        <v>902</v>
      </c>
      <c r="J24" s="210" t="s">
        <v>106</v>
      </c>
      <c r="K24" s="210" t="s">
        <v>107</v>
      </c>
      <c r="L24" s="210" t="s">
        <v>108</v>
      </c>
      <c r="M24" s="226">
        <v>1</v>
      </c>
      <c r="N24" s="149"/>
      <c r="O24" s="149" t="s">
        <v>109</v>
      </c>
      <c r="P24" s="149" t="s">
        <v>109</v>
      </c>
      <c r="Q24" s="149" t="s">
        <v>109</v>
      </c>
      <c r="R24" s="149" t="s">
        <v>110</v>
      </c>
      <c r="S24" s="149" t="s">
        <v>109</v>
      </c>
      <c r="T24" s="149" t="s">
        <v>110</v>
      </c>
      <c r="U24" s="149" t="s">
        <v>110</v>
      </c>
      <c r="V24" s="149" t="s">
        <v>110</v>
      </c>
      <c r="W24" s="149" t="s">
        <v>109</v>
      </c>
      <c r="X24" s="149" t="s">
        <v>109</v>
      </c>
      <c r="Y24" s="149" t="s">
        <v>109</v>
      </c>
      <c r="Z24" s="149" t="s">
        <v>109</v>
      </c>
      <c r="AA24" s="149" t="s">
        <v>110</v>
      </c>
      <c r="AB24" s="149" t="s">
        <v>110</v>
      </c>
      <c r="AC24" s="149" t="s">
        <v>109</v>
      </c>
      <c r="AD24" s="149" t="s">
        <v>110</v>
      </c>
      <c r="AE24" s="149" t="s">
        <v>109</v>
      </c>
      <c r="AF24" s="149" t="s">
        <v>109</v>
      </c>
      <c r="AG24" s="149" t="s">
        <v>110</v>
      </c>
      <c r="AH24" s="224">
        <v>11</v>
      </c>
      <c r="AI24" s="227">
        <v>0.2</v>
      </c>
      <c r="AJ24" s="224" t="s">
        <v>184</v>
      </c>
      <c r="AK24" s="227">
        <v>0.8</v>
      </c>
      <c r="AL24" s="224" t="s">
        <v>190</v>
      </c>
      <c r="AM24" s="224" t="s">
        <v>100</v>
      </c>
      <c r="AN24" s="228" t="s">
        <v>129</v>
      </c>
      <c r="AO24" s="225" t="s">
        <v>903</v>
      </c>
      <c r="AP24" s="209" t="s">
        <v>371</v>
      </c>
      <c r="AQ24" s="209" t="s">
        <v>372</v>
      </c>
      <c r="AR24" s="209" t="s">
        <v>373</v>
      </c>
      <c r="AS24" s="224" t="s">
        <v>183</v>
      </c>
      <c r="AT24" s="228" t="s">
        <v>97</v>
      </c>
      <c r="AU24" s="228" t="s">
        <v>89</v>
      </c>
      <c r="AV24" s="227">
        <v>0.4</v>
      </c>
      <c r="AW24" s="228" t="s">
        <v>98</v>
      </c>
      <c r="AX24" s="228" t="s">
        <v>96</v>
      </c>
      <c r="AY24" s="228" t="s">
        <v>91</v>
      </c>
      <c r="AZ24" s="228" t="s">
        <v>92</v>
      </c>
      <c r="BA24" s="228" t="s">
        <v>93</v>
      </c>
      <c r="BB24" s="228" t="s">
        <v>374</v>
      </c>
      <c r="BC24" s="229">
        <v>0.12</v>
      </c>
      <c r="BD24" s="230">
        <v>0.8</v>
      </c>
      <c r="BE24" s="231">
        <v>0.12</v>
      </c>
      <c r="BF24" s="231" t="s">
        <v>184</v>
      </c>
      <c r="BG24" s="231">
        <v>0.8</v>
      </c>
      <c r="BH24" s="232" t="s">
        <v>190</v>
      </c>
      <c r="BI24" s="224" t="s">
        <v>100</v>
      </c>
      <c r="BJ24" s="228" t="s">
        <v>95</v>
      </c>
      <c r="BK24" s="238" t="s">
        <v>904</v>
      </c>
      <c r="BL24" s="239" t="s">
        <v>377</v>
      </c>
      <c r="BM24" s="234">
        <v>45291</v>
      </c>
      <c r="BN24" s="210" t="s">
        <v>375</v>
      </c>
      <c r="BO24" s="210" t="s">
        <v>376</v>
      </c>
      <c r="BP24" s="210" t="s">
        <v>101</v>
      </c>
    </row>
    <row r="25" spans="1:68" ht="189.5" thickTop="1" thickBot="1" x14ac:dyDescent="0.4">
      <c r="A25" s="201">
        <v>1</v>
      </c>
      <c r="B25" s="240" t="s">
        <v>441</v>
      </c>
      <c r="C25" s="224" t="s">
        <v>171</v>
      </c>
      <c r="D25" s="210" t="s">
        <v>130</v>
      </c>
      <c r="E25" s="209" t="s">
        <v>131</v>
      </c>
      <c r="F25" s="209" t="s">
        <v>352</v>
      </c>
      <c r="G25" s="209" t="s">
        <v>432</v>
      </c>
      <c r="H25" s="209" t="s">
        <v>433</v>
      </c>
      <c r="I25" s="225" t="s">
        <v>905</v>
      </c>
      <c r="J25" s="210" t="s">
        <v>106</v>
      </c>
      <c r="K25" s="210" t="s">
        <v>107</v>
      </c>
      <c r="L25" s="210" t="s">
        <v>108</v>
      </c>
      <c r="M25" s="226">
        <v>1</v>
      </c>
      <c r="N25" s="149"/>
      <c r="O25" s="149" t="s">
        <v>109</v>
      </c>
      <c r="P25" s="149" t="s">
        <v>109</v>
      </c>
      <c r="Q25" s="149" t="s">
        <v>109</v>
      </c>
      <c r="R25" s="149" t="s">
        <v>109</v>
      </c>
      <c r="S25" s="149" t="s">
        <v>109</v>
      </c>
      <c r="T25" s="149" t="s">
        <v>109</v>
      </c>
      <c r="U25" s="149" t="s">
        <v>109</v>
      </c>
      <c r="V25" s="149" t="s">
        <v>109</v>
      </c>
      <c r="W25" s="149" t="s">
        <v>109</v>
      </c>
      <c r="X25" s="149" t="s">
        <v>109</v>
      </c>
      <c r="Y25" s="149" t="s">
        <v>109</v>
      </c>
      <c r="Z25" s="149" t="s">
        <v>109</v>
      </c>
      <c r="AA25" s="149" t="s">
        <v>109</v>
      </c>
      <c r="AB25" s="149" t="s">
        <v>109</v>
      </c>
      <c r="AC25" s="149" t="s">
        <v>109</v>
      </c>
      <c r="AD25" s="149" t="s">
        <v>110</v>
      </c>
      <c r="AE25" s="149" t="s">
        <v>109</v>
      </c>
      <c r="AF25" s="149" t="s">
        <v>109</v>
      </c>
      <c r="AG25" s="149" t="s">
        <v>109</v>
      </c>
      <c r="AH25" s="224">
        <v>18</v>
      </c>
      <c r="AI25" s="227">
        <v>0.2</v>
      </c>
      <c r="AJ25" s="224" t="s">
        <v>184</v>
      </c>
      <c r="AK25" s="227">
        <v>1</v>
      </c>
      <c r="AL25" s="224" t="s">
        <v>191</v>
      </c>
      <c r="AM25" s="224" t="s">
        <v>113</v>
      </c>
      <c r="AN25" s="228" t="s">
        <v>132</v>
      </c>
      <c r="AO25" s="225" t="s">
        <v>906</v>
      </c>
      <c r="AP25" s="209" t="s">
        <v>434</v>
      </c>
      <c r="AQ25" s="209" t="s">
        <v>435</v>
      </c>
      <c r="AR25" s="209" t="s">
        <v>436</v>
      </c>
      <c r="AS25" s="224" t="s">
        <v>183</v>
      </c>
      <c r="AT25" s="228" t="s">
        <v>97</v>
      </c>
      <c r="AU25" s="228" t="s">
        <v>89</v>
      </c>
      <c r="AV25" s="227">
        <v>0.4</v>
      </c>
      <c r="AW25" s="228" t="s">
        <v>90</v>
      </c>
      <c r="AX25" s="228" t="s">
        <v>437</v>
      </c>
      <c r="AY25" s="228" t="s">
        <v>91</v>
      </c>
      <c r="AZ25" s="228" t="s">
        <v>92</v>
      </c>
      <c r="BA25" s="228" t="s">
        <v>93</v>
      </c>
      <c r="BB25" s="228" t="s">
        <v>438</v>
      </c>
      <c r="BC25" s="229">
        <v>0.12</v>
      </c>
      <c r="BD25" s="230">
        <v>1</v>
      </c>
      <c r="BE25" s="231">
        <v>0.12</v>
      </c>
      <c r="BF25" s="231" t="s">
        <v>184</v>
      </c>
      <c r="BG25" s="231">
        <v>1</v>
      </c>
      <c r="BH25" s="232" t="s">
        <v>191</v>
      </c>
      <c r="BI25" s="224" t="s">
        <v>113</v>
      </c>
      <c r="BJ25" s="228" t="s">
        <v>95</v>
      </c>
      <c r="BK25" s="233" t="s">
        <v>96</v>
      </c>
      <c r="BL25" s="224" t="s">
        <v>96</v>
      </c>
      <c r="BM25" s="234" t="s">
        <v>96</v>
      </c>
      <c r="BN25" s="210" t="s">
        <v>439</v>
      </c>
      <c r="BO25" s="210" t="s">
        <v>440</v>
      </c>
      <c r="BP25" s="210" t="s">
        <v>96</v>
      </c>
    </row>
    <row r="26" spans="1:68" ht="131" thickTop="1" x14ac:dyDescent="0.35">
      <c r="A26" s="201">
        <v>1</v>
      </c>
      <c r="B26" s="143" t="s">
        <v>509</v>
      </c>
      <c r="C26" s="69" t="s">
        <v>172</v>
      </c>
      <c r="D26" s="206" t="s">
        <v>133</v>
      </c>
      <c r="E26" s="205" t="s">
        <v>482</v>
      </c>
      <c r="F26" s="205" t="s">
        <v>352</v>
      </c>
      <c r="G26" s="205" t="s">
        <v>353</v>
      </c>
      <c r="H26" s="205" t="s">
        <v>483</v>
      </c>
      <c r="I26" s="135" t="s">
        <v>907</v>
      </c>
      <c r="J26" s="206" t="s">
        <v>106</v>
      </c>
      <c r="K26" s="206" t="s">
        <v>107</v>
      </c>
      <c r="L26" s="206" t="s">
        <v>108</v>
      </c>
      <c r="M26" s="193">
        <v>1</v>
      </c>
      <c r="N26" s="71"/>
      <c r="O26" s="71" t="s">
        <v>109</v>
      </c>
      <c r="P26" s="71" t="s">
        <v>109</v>
      </c>
      <c r="Q26" s="71" t="s">
        <v>110</v>
      </c>
      <c r="R26" s="71" t="s">
        <v>110</v>
      </c>
      <c r="S26" s="71" t="s">
        <v>109</v>
      </c>
      <c r="T26" s="71" t="s">
        <v>109</v>
      </c>
      <c r="U26" s="71" t="s">
        <v>110</v>
      </c>
      <c r="V26" s="71" t="s">
        <v>110</v>
      </c>
      <c r="W26" s="71" t="s">
        <v>109</v>
      </c>
      <c r="X26" s="71" t="s">
        <v>109</v>
      </c>
      <c r="Y26" s="71" t="s">
        <v>109</v>
      </c>
      <c r="Z26" s="71" t="s">
        <v>109</v>
      </c>
      <c r="AA26" s="71" t="s">
        <v>109</v>
      </c>
      <c r="AB26" s="71" t="s">
        <v>109</v>
      </c>
      <c r="AC26" s="71" t="s">
        <v>109</v>
      </c>
      <c r="AD26" s="71" t="s">
        <v>110</v>
      </c>
      <c r="AE26" s="71" t="s">
        <v>109</v>
      </c>
      <c r="AF26" s="71" t="s">
        <v>109</v>
      </c>
      <c r="AG26" s="71" t="s">
        <v>110</v>
      </c>
      <c r="AH26" s="69">
        <v>13</v>
      </c>
      <c r="AI26" s="136">
        <v>0.2</v>
      </c>
      <c r="AJ26" s="69" t="s">
        <v>184</v>
      </c>
      <c r="AK26" s="136">
        <v>1</v>
      </c>
      <c r="AL26" s="69" t="s">
        <v>191</v>
      </c>
      <c r="AM26" s="69" t="s">
        <v>113</v>
      </c>
      <c r="AN26" s="137" t="s">
        <v>135</v>
      </c>
      <c r="AO26" s="135" t="s">
        <v>908</v>
      </c>
      <c r="AP26" s="205" t="s">
        <v>496</v>
      </c>
      <c r="AQ26" s="205" t="s">
        <v>491</v>
      </c>
      <c r="AR26" s="205" t="s">
        <v>492</v>
      </c>
      <c r="AS26" s="69" t="s">
        <v>183</v>
      </c>
      <c r="AT26" s="137" t="s">
        <v>88</v>
      </c>
      <c r="AU26" s="137" t="s">
        <v>89</v>
      </c>
      <c r="AV26" s="136">
        <v>0.3</v>
      </c>
      <c r="AW26" s="137" t="s">
        <v>90</v>
      </c>
      <c r="AX26" s="137" t="s">
        <v>499</v>
      </c>
      <c r="AY26" s="137" t="s">
        <v>91</v>
      </c>
      <c r="AZ26" s="137" t="s">
        <v>92</v>
      </c>
      <c r="BA26" s="137" t="s">
        <v>93</v>
      </c>
      <c r="BB26" s="137" t="s">
        <v>500</v>
      </c>
      <c r="BC26" s="139">
        <v>0.14000000000000001</v>
      </c>
      <c r="BD26" s="172">
        <v>1</v>
      </c>
      <c r="BE26" s="138">
        <v>9.8000000000000004E-2</v>
      </c>
      <c r="BF26" s="138" t="s">
        <v>184</v>
      </c>
      <c r="BG26" s="138">
        <v>1</v>
      </c>
      <c r="BH26" s="140" t="s">
        <v>191</v>
      </c>
      <c r="BI26" s="69" t="s">
        <v>113</v>
      </c>
      <c r="BJ26" s="137" t="s">
        <v>95</v>
      </c>
      <c r="BK26" s="141" t="s">
        <v>909</v>
      </c>
      <c r="BL26" s="69" t="s">
        <v>508</v>
      </c>
      <c r="BM26" s="142">
        <v>45291</v>
      </c>
      <c r="BN26" s="206" t="s">
        <v>504</v>
      </c>
      <c r="BO26" s="206" t="s">
        <v>505</v>
      </c>
      <c r="BP26" s="206" t="s">
        <v>101</v>
      </c>
    </row>
    <row r="27" spans="1:68" ht="134.5" x14ac:dyDescent="0.35">
      <c r="A27" s="201"/>
      <c r="B27" s="211" t="s">
        <v>509</v>
      </c>
      <c r="C27" s="69" t="s">
        <v>172</v>
      </c>
      <c r="D27" s="206" t="s">
        <v>133</v>
      </c>
      <c r="E27" s="205" t="s">
        <v>482</v>
      </c>
      <c r="F27" s="205" t="s">
        <v>352</v>
      </c>
      <c r="G27" s="205" t="s">
        <v>353</v>
      </c>
      <c r="H27" s="205" t="s">
        <v>483</v>
      </c>
      <c r="I27" s="135" t="s">
        <v>907</v>
      </c>
      <c r="J27" s="206" t="s">
        <v>106</v>
      </c>
      <c r="K27" s="206" t="s">
        <v>107</v>
      </c>
      <c r="L27" s="206" t="s">
        <v>108</v>
      </c>
      <c r="M27" s="193">
        <v>1</v>
      </c>
      <c r="N27" s="71"/>
      <c r="O27" s="71" t="s">
        <v>109</v>
      </c>
      <c r="P27" s="71" t="s">
        <v>109</v>
      </c>
      <c r="Q27" s="71" t="s">
        <v>110</v>
      </c>
      <c r="R27" s="71" t="s">
        <v>110</v>
      </c>
      <c r="S27" s="71" t="s">
        <v>109</v>
      </c>
      <c r="T27" s="71" t="s">
        <v>109</v>
      </c>
      <c r="U27" s="71" t="s">
        <v>110</v>
      </c>
      <c r="V27" s="71" t="s">
        <v>110</v>
      </c>
      <c r="W27" s="71" t="s">
        <v>109</v>
      </c>
      <c r="X27" s="71" t="s">
        <v>109</v>
      </c>
      <c r="Y27" s="71" t="s">
        <v>109</v>
      </c>
      <c r="Z27" s="71" t="s">
        <v>109</v>
      </c>
      <c r="AA27" s="71" t="s">
        <v>109</v>
      </c>
      <c r="AB27" s="71" t="s">
        <v>109</v>
      </c>
      <c r="AC27" s="71" t="s">
        <v>109</v>
      </c>
      <c r="AD27" s="71" t="s">
        <v>110</v>
      </c>
      <c r="AE27" s="71" t="s">
        <v>109</v>
      </c>
      <c r="AF27" s="71" t="s">
        <v>109</v>
      </c>
      <c r="AG27" s="71" t="s">
        <v>110</v>
      </c>
      <c r="AH27" s="69">
        <v>13</v>
      </c>
      <c r="AI27" s="136">
        <v>0.2</v>
      </c>
      <c r="AJ27" s="69" t="s">
        <v>184</v>
      </c>
      <c r="AK27" s="136">
        <v>1</v>
      </c>
      <c r="AL27" s="69" t="s">
        <v>191</v>
      </c>
      <c r="AM27" s="69" t="s">
        <v>113</v>
      </c>
      <c r="AN27" s="137" t="s">
        <v>136</v>
      </c>
      <c r="AO27" s="135" t="s">
        <v>910</v>
      </c>
      <c r="AP27" s="205" t="s">
        <v>493</v>
      </c>
      <c r="AQ27" s="205" t="s">
        <v>494</v>
      </c>
      <c r="AR27" s="205" t="s">
        <v>495</v>
      </c>
      <c r="AS27" s="69" t="s">
        <v>183</v>
      </c>
      <c r="AT27" s="137" t="s">
        <v>88</v>
      </c>
      <c r="AU27" s="137" t="s">
        <v>89</v>
      </c>
      <c r="AV27" s="136">
        <v>0.3</v>
      </c>
      <c r="AW27" s="137" t="s">
        <v>90</v>
      </c>
      <c r="AX27" s="137" t="s">
        <v>501</v>
      </c>
      <c r="AY27" s="137" t="s">
        <v>91</v>
      </c>
      <c r="AZ27" s="137" t="s">
        <v>102</v>
      </c>
      <c r="BA27" s="137" t="s">
        <v>93</v>
      </c>
      <c r="BB27" s="137" t="s">
        <v>502</v>
      </c>
      <c r="BC27" s="139">
        <v>9.8000000000000004E-2</v>
      </c>
      <c r="BD27" s="172">
        <v>1</v>
      </c>
      <c r="BE27" s="138">
        <v>9.8000000000000004E-2</v>
      </c>
      <c r="BF27" s="138" t="s">
        <v>184</v>
      </c>
      <c r="BG27" s="138">
        <v>1</v>
      </c>
      <c r="BH27" s="140" t="s">
        <v>191</v>
      </c>
      <c r="BI27" s="69" t="s">
        <v>113</v>
      </c>
      <c r="BJ27" s="137" t="s">
        <v>95</v>
      </c>
      <c r="BK27" s="141" t="s">
        <v>96</v>
      </c>
      <c r="BL27" s="69" t="s">
        <v>96</v>
      </c>
      <c r="BM27" s="142" t="s">
        <v>96</v>
      </c>
      <c r="BN27" s="206" t="s">
        <v>504</v>
      </c>
      <c r="BO27" s="206" t="s">
        <v>506</v>
      </c>
      <c r="BP27" s="206" t="s">
        <v>96</v>
      </c>
    </row>
    <row r="28" spans="1:68" ht="182.5" thickBot="1" x14ac:dyDescent="0.4">
      <c r="A28" s="201">
        <v>2</v>
      </c>
      <c r="B28" s="240" t="s">
        <v>510</v>
      </c>
      <c r="C28" s="224" t="s">
        <v>172</v>
      </c>
      <c r="D28" s="210" t="s">
        <v>133</v>
      </c>
      <c r="E28" s="209" t="s">
        <v>482</v>
      </c>
      <c r="F28" s="209" t="s">
        <v>484</v>
      </c>
      <c r="G28" s="209" t="s">
        <v>485</v>
      </c>
      <c r="H28" s="209" t="s">
        <v>486</v>
      </c>
      <c r="I28" s="225" t="s">
        <v>911</v>
      </c>
      <c r="J28" s="210" t="s">
        <v>106</v>
      </c>
      <c r="K28" s="210" t="s">
        <v>107</v>
      </c>
      <c r="L28" s="210" t="s">
        <v>108</v>
      </c>
      <c r="M28" s="226">
        <v>1</v>
      </c>
      <c r="N28" s="149"/>
      <c r="O28" s="149" t="s">
        <v>109</v>
      </c>
      <c r="P28" s="149" t="s">
        <v>109</v>
      </c>
      <c r="Q28" s="149" t="s">
        <v>109</v>
      </c>
      <c r="R28" s="149" t="s">
        <v>109</v>
      </c>
      <c r="S28" s="149" t="s">
        <v>109</v>
      </c>
      <c r="T28" s="149" t="s">
        <v>109</v>
      </c>
      <c r="U28" s="149" t="s">
        <v>109</v>
      </c>
      <c r="V28" s="149" t="s">
        <v>109</v>
      </c>
      <c r="W28" s="149" t="s">
        <v>109</v>
      </c>
      <c r="X28" s="149" t="s">
        <v>109</v>
      </c>
      <c r="Y28" s="149" t="s">
        <v>109</v>
      </c>
      <c r="Z28" s="149" t="s">
        <v>109</v>
      </c>
      <c r="AA28" s="149" t="s">
        <v>109</v>
      </c>
      <c r="AB28" s="149" t="s">
        <v>109</v>
      </c>
      <c r="AC28" s="149" t="s">
        <v>109</v>
      </c>
      <c r="AD28" s="149" t="s">
        <v>110</v>
      </c>
      <c r="AE28" s="149" t="s">
        <v>109</v>
      </c>
      <c r="AF28" s="149" t="s">
        <v>109</v>
      </c>
      <c r="AG28" s="149" t="s">
        <v>110</v>
      </c>
      <c r="AH28" s="224">
        <v>17</v>
      </c>
      <c r="AI28" s="227">
        <v>0.2</v>
      </c>
      <c r="AJ28" s="224" t="s">
        <v>184</v>
      </c>
      <c r="AK28" s="227">
        <v>1</v>
      </c>
      <c r="AL28" s="224" t="s">
        <v>191</v>
      </c>
      <c r="AM28" s="224" t="s">
        <v>113</v>
      </c>
      <c r="AN28" s="228" t="s">
        <v>487</v>
      </c>
      <c r="AO28" s="225" t="s">
        <v>912</v>
      </c>
      <c r="AP28" s="209" t="s">
        <v>488</v>
      </c>
      <c r="AQ28" s="209" t="s">
        <v>489</v>
      </c>
      <c r="AR28" s="209" t="s">
        <v>490</v>
      </c>
      <c r="AS28" s="224" t="s">
        <v>183</v>
      </c>
      <c r="AT28" s="228" t="s">
        <v>97</v>
      </c>
      <c r="AU28" s="228" t="s">
        <v>89</v>
      </c>
      <c r="AV28" s="227">
        <v>0.4</v>
      </c>
      <c r="AW28" s="228" t="s">
        <v>90</v>
      </c>
      <c r="AX28" s="228" t="s">
        <v>497</v>
      </c>
      <c r="AY28" s="228" t="s">
        <v>91</v>
      </c>
      <c r="AZ28" s="228" t="s">
        <v>134</v>
      </c>
      <c r="BA28" s="228" t="s">
        <v>93</v>
      </c>
      <c r="BB28" s="228" t="s">
        <v>498</v>
      </c>
      <c r="BC28" s="229">
        <v>0.12</v>
      </c>
      <c r="BD28" s="230">
        <v>1</v>
      </c>
      <c r="BE28" s="231">
        <v>0.12</v>
      </c>
      <c r="BF28" s="231" t="s">
        <v>184</v>
      </c>
      <c r="BG28" s="231">
        <v>1</v>
      </c>
      <c r="BH28" s="232" t="s">
        <v>191</v>
      </c>
      <c r="BI28" s="224" t="s">
        <v>113</v>
      </c>
      <c r="BJ28" s="228" t="s">
        <v>95</v>
      </c>
      <c r="BK28" s="233" t="s">
        <v>909</v>
      </c>
      <c r="BL28" s="224" t="s">
        <v>508</v>
      </c>
      <c r="BM28" s="234">
        <v>45291</v>
      </c>
      <c r="BN28" s="210" t="s">
        <v>507</v>
      </c>
      <c r="BO28" s="210" t="s">
        <v>503</v>
      </c>
      <c r="BP28" s="210" t="s">
        <v>101</v>
      </c>
    </row>
    <row r="29" spans="1:68" ht="148.5" thickTop="1" thickBot="1" x14ac:dyDescent="0.4">
      <c r="A29" s="201">
        <v>1</v>
      </c>
      <c r="B29" s="240" t="s">
        <v>534</v>
      </c>
      <c r="C29" s="224" t="s">
        <v>173</v>
      </c>
      <c r="D29" s="210" t="s">
        <v>137</v>
      </c>
      <c r="E29" s="209" t="s">
        <v>118</v>
      </c>
      <c r="F29" s="209" t="s">
        <v>460</v>
      </c>
      <c r="G29" s="209" t="s">
        <v>524</v>
      </c>
      <c r="H29" s="209" t="s">
        <v>525</v>
      </c>
      <c r="I29" s="225" t="s">
        <v>913</v>
      </c>
      <c r="J29" s="210" t="s">
        <v>106</v>
      </c>
      <c r="K29" s="210" t="s">
        <v>107</v>
      </c>
      <c r="L29" s="210" t="s">
        <v>108</v>
      </c>
      <c r="M29" s="226">
        <v>1</v>
      </c>
      <c r="N29" s="149"/>
      <c r="O29" s="149" t="s">
        <v>109</v>
      </c>
      <c r="P29" s="149" t="s">
        <v>109</v>
      </c>
      <c r="Q29" s="149" t="s">
        <v>109</v>
      </c>
      <c r="R29" s="149" t="s">
        <v>109</v>
      </c>
      <c r="S29" s="149" t="s">
        <v>109</v>
      </c>
      <c r="T29" s="149" t="s">
        <v>109</v>
      </c>
      <c r="U29" s="149" t="s">
        <v>109</v>
      </c>
      <c r="V29" s="149" t="s">
        <v>110</v>
      </c>
      <c r="W29" s="149" t="s">
        <v>109</v>
      </c>
      <c r="X29" s="149" t="s">
        <v>109</v>
      </c>
      <c r="Y29" s="149" t="s">
        <v>109</v>
      </c>
      <c r="Z29" s="149" t="s">
        <v>109</v>
      </c>
      <c r="AA29" s="149" t="s">
        <v>109</v>
      </c>
      <c r="AB29" s="149" t="s">
        <v>109</v>
      </c>
      <c r="AC29" s="149" t="s">
        <v>109</v>
      </c>
      <c r="AD29" s="149" t="s">
        <v>110</v>
      </c>
      <c r="AE29" s="149" t="s">
        <v>109</v>
      </c>
      <c r="AF29" s="149" t="s">
        <v>109</v>
      </c>
      <c r="AG29" s="149" t="s">
        <v>109</v>
      </c>
      <c r="AH29" s="224">
        <v>17</v>
      </c>
      <c r="AI29" s="227">
        <v>0.2</v>
      </c>
      <c r="AJ29" s="224" t="s">
        <v>184</v>
      </c>
      <c r="AK29" s="227">
        <v>1</v>
      </c>
      <c r="AL29" s="224" t="s">
        <v>191</v>
      </c>
      <c r="AM29" s="224" t="s">
        <v>113</v>
      </c>
      <c r="AN29" s="228" t="s">
        <v>139</v>
      </c>
      <c r="AO29" s="225" t="s">
        <v>914</v>
      </c>
      <c r="AP29" s="209" t="s">
        <v>526</v>
      </c>
      <c r="AQ29" s="209" t="s">
        <v>527</v>
      </c>
      <c r="AR29" s="209" t="s">
        <v>528</v>
      </c>
      <c r="AS29" s="224" t="s">
        <v>183</v>
      </c>
      <c r="AT29" s="228" t="s">
        <v>97</v>
      </c>
      <c r="AU29" s="228" t="s">
        <v>89</v>
      </c>
      <c r="AV29" s="227">
        <v>0.4</v>
      </c>
      <c r="AW29" s="228" t="s">
        <v>90</v>
      </c>
      <c r="AX29" s="228" t="s">
        <v>529</v>
      </c>
      <c r="AY29" s="228" t="s">
        <v>91</v>
      </c>
      <c r="AZ29" s="228" t="s">
        <v>92</v>
      </c>
      <c r="BA29" s="228" t="s">
        <v>93</v>
      </c>
      <c r="BB29" s="228" t="s">
        <v>530</v>
      </c>
      <c r="BC29" s="229">
        <v>0.12</v>
      </c>
      <c r="BD29" s="230">
        <v>1</v>
      </c>
      <c r="BE29" s="231">
        <v>0.12</v>
      </c>
      <c r="BF29" s="231" t="s">
        <v>184</v>
      </c>
      <c r="BG29" s="231">
        <v>1</v>
      </c>
      <c r="BH29" s="232" t="s">
        <v>191</v>
      </c>
      <c r="BI29" s="224" t="s">
        <v>113</v>
      </c>
      <c r="BJ29" s="228" t="s">
        <v>95</v>
      </c>
      <c r="BK29" s="233" t="s">
        <v>915</v>
      </c>
      <c r="BL29" s="224" t="s">
        <v>533</v>
      </c>
      <c r="BM29" s="234">
        <v>45291</v>
      </c>
      <c r="BN29" s="210" t="s">
        <v>531</v>
      </c>
      <c r="BO29" s="210" t="s">
        <v>532</v>
      </c>
      <c r="BP29" s="210" t="s">
        <v>101</v>
      </c>
    </row>
    <row r="30" spans="1:68" ht="296.5" thickTop="1" thickBot="1" x14ac:dyDescent="0.4">
      <c r="A30" s="201">
        <v>1</v>
      </c>
      <c r="B30" s="240" t="s">
        <v>563</v>
      </c>
      <c r="C30" s="224" t="s">
        <v>174</v>
      </c>
      <c r="D30" s="210" t="s">
        <v>140</v>
      </c>
      <c r="E30" s="209" t="s">
        <v>141</v>
      </c>
      <c r="F30" s="209" t="s">
        <v>431</v>
      </c>
      <c r="G30" s="209" t="s">
        <v>353</v>
      </c>
      <c r="H30" s="209" t="s">
        <v>552</v>
      </c>
      <c r="I30" s="225" t="s">
        <v>916</v>
      </c>
      <c r="J30" s="210" t="s">
        <v>106</v>
      </c>
      <c r="K30" s="210" t="s">
        <v>107</v>
      </c>
      <c r="L30" s="210" t="s">
        <v>108</v>
      </c>
      <c r="M30" s="226">
        <v>1</v>
      </c>
      <c r="N30" s="149"/>
      <c r="O30" s="149" t="s">
        <v>109</v>
      </c>
      <c r="P30" s="149" t="s">
        <v>109</v>
      </c>
      <c r="Q30" s="149" t="s">
        <v>109</v>
      </c>
      <c r="R30" s="149" t="s">
        <v>109</v>
      </c>
      <c r="S30" s="149" t="s">
        <v>109</v>
      </c>
      <c r="T30" s="149" t="s">
        <v>109</v>
      </c>
      <c r="U30" s="149" t="s">
        <v>109</v>
      </c>
      <c r="V30" s="149" t="s">
        <v>109</v>
      </c>
      <c r="W30" s="149" t="s">
        <v>109</v>
      </c>
      <c r="X30" s="149" t="s">
        <v>109</v>
      </c>
      <c r="Y30" s="149" t="s">
        <v>109</v>
      </c>
      <c r="Z30" s="149" t="s">
        <v>109</v>
      </c>
      <c r="AA30" s="149" t="s">
        <v>109</v>
      </c>
      <c r="AB30" s="149" t="s">
        <v>109</v>
      </c>
      <c r="AC30" s="149" t="s">
        <v>109</v>
      </c>
      <c r="AD30" s="149" t="s">
        <v>110</v>
      </c>
      <c r="AE30" s="149" t="s">
        <v>109</v>
      </c>
      <c r="AF30" s="149" t="s">
        <v>109</v>
      </c>
      <c r="AG30" s="149" t="s">
        <v>110</v>
      </c>
      <c r="AH30" s="224">
        <v>17</v>
      </c>
      <c r="AI30" s="227">
        <v>0.2</v>
      </c>
      <c r="AJ30" s="224" t="s">
        <v>184</v>
      </c>
      <c r="AK30" s="227">
        <v>1</v>
      </c>
      <c r="AL30" s="224" t="s">
        <v>191</v>
      </c>
      <c r="AM30" s="224" t="s">
        <v>113</v>
      </c>
      <c r="AN30" s="228" t="s">
        <v>142</v>
      </c>
      <c r="AO30" s="225" t="s">
        <v>917</v>
      </c>
      <c r="AP30" s="209" t="s">
        <v>553</v>
      </c>
      <c r="AQ30" s="209" t="s">
        <v>554</v>
      </c>
      <c r="AR30" s="209" t="s">
        <v>555</v>
      </c>
      <c r="AS30" s="224" t="s">
        <v>183</v>
      </c>
      <c r="AT30" s="228" t="s">
        <v>97</v>
      </c>
      <c r="AU30" s="228" t="s">
        <v>89</v>
      </c>
      <c r="AV30" s="227">
        <v>0.4</v>
      </c>
      <c r="AW30" s="228" t="s">
        <v>90</v>
      </c>
      <c r="AX30" s="228" t="s">
        <v>557</v>
      </c>
      <c r="AY30" s="228" t="s">
        <v>91</v>
      </c>
      <c r="AZ30" s="228" t="s">
        <v>92</v>
      </c>
      <c r="BA30" s="228" t="s">
        <v>93</v>
      </c>
      <c r="BB30" s="228" t="s">
        <v>558</v>
      </c>
      <c r="BC30" s="229">
        <v>0.12</v>
      </c>
      <c r="BD30" s="230">
        <v>1</v>
      </c>
      <c r="BE30" s="231">
        <v>0.12</v>
      </c>
      <c r="BF30" s="231" t="s">
        <v>184</v>
      </c>
      <c r="BG30" s="231">
        <v>1</v>
      </c>
      <c r="BH30" s="232" t="s">
        <v>191</v>
      </c>
      <c r="BI30" s="224" t="s">
        <v>113</v>
      </c>
      <c r="BJ30" s="228" t="s">
        <v>95</v>
      </c>
      <c r="BK30" s="233" t="s">
        <v>918</v>
      </c>
      <c r="BL30" s="224" t="s">
        <v>562</v>
      </c>
      <c r="BM30" s="234">
        <v>45291</v>
      </c>
      <c r="BN30" s="210" t="s">
        <v>559</v>
      </c>
      <c r="BO30" s="210" t="s">
        <v>560</v>
      </c>
      <c r="BP30" s="210" t="s">
        <v>561</v>
      </c>
    </row>
    <row r="31" spans="1:68" ht="202" thickTop="1" x14ac:dyDescent="0.35">
      <c r="A31" s="201">
        <v>1</v>
      </c>
      <c r="B31" s="143" t="s">
        <v>610</v>
      </c>
      <c r="C31" s="69" t="s">
        <v>175</v>
      </c>
      <c r="D31" s="206" t="s">
        <v>143</v>
      </c>
      <c r="E31" s="205" t="s">
        <v>118</v>
      </c>
      <c r="F31" s="205" t="s">
        <v>352</v>
      </c>
      <c r="G31" s="205" t="s">
        <v>353</v>
      </c>
      <c r="H31" s="205" t="s">
        <v>587</v>
      </c>
      <c r="I31" s="135" t="s">
        <v>919</v>
      </c>
      <c r="J31" s="206" t="s">
        <v>106</v>
      </c>
      <c r="K31" s="206" t="s">
        <v>107</v>
      </c>
      <c r="L31" s="206" t="s">
        <v>108</v>
      </c>
      <c r="M31" s="193">
        <v>1</v>
      </c>
      <c r="N31" s="71"/>
      <c r="O31" s="71" t="s">
        <v>109</v>
      </c>
      <c r="P31" s="71" t="s">
        <v>109</v>
      </c>
      <c r="Q31" s="71" t="s">
        <v>109</v>
      </c>
      <c r="R31" s="71" t="s">
        <v>109</v>
      </c>
      <c r="S31" s="71" t="s">
        <v>109</v>
      </c>
      <c r="T31" s="71" t="s">
        <v>109</v>
      </c>
      <c r="U31" s="71" t="s">
        <v>109</v>
      </c>
      <c r="V31" s="71" t="s">
        <v>109</v>
      </c>
      <c r="W31" s="71" t="s">
        <v>109</v>
      </c>
      <c r="X31" s="71" t="s">
        <v>109</v>
      </c>
      <c r="Y31" s="71" t="s">
        <v>109</v>
      </c>
      <c r="Z31" s="71" t="s">
        <v>109</v>
      </c>
      <c r="AA31" s="71" t="s">
        <v>109</v>
      </c>
      <c r="AB31" s="71" t="s">
        <v>109</v>
      </c>
      <c r="AC31" s="71" t="s">
        <v>109</v>
      </c>
      <c r="AD31" s="71" t="s">
        <v>110</v>
      </c>
      <c r="AE31" s="71" t="s">
        <v>109</v>
      </c>
      <c r="AF31" s="71" t="s">
        <v>109</v>
      </c>
      <c r="AG31" s="71" t="s">
        <v>110</v>
      </c>
      <c r="AH31" s="69">
        <v>17</v>
      </c>
      <c r="AI31" s="136">
        <v>0.2</v>
      </c>
      <c r="AJ31" s="69" t="s">
        <v>184</v>
      </c>
      <c r="AK31" s="136">
        <v>1</v>
      </c>
      <c r="AL31" s="69" t="s">
        <v>191</v>
      </c>
      <c r="AM31" s="69" t="s">
        <v>113</v>
      </c>
      <c r="AN31" s="137" t="s">
        <v>144</v>
      </c>
      <c r="AO31" s="135" t="s">
        <v>920</v>
      </c>
      <c r="AP31" s="205" t="s">
        <v>593</v>
      </c>
      <c r="AQ31" s="205" t="s">
        <v>594</v>
      </c>
      <c r="AR31" s="205" t="s">
        <v>595</v>
      </c>
      <c r="AS31" s="69" t="s">
        <v>183</v>
      </c>
      <c r="AT31" s="137" t="s">
        <v>97</v>
      </c>
      <c r="AU31" s="137" t="s">
        <v>89</v>
      </c>
      <c r="AV31" s="136">
        <v>0.4</v>
      </c>
      <c r="AW31" s="137" t="s">
        <v>90</v>
      </c>
      <c r="AX31" s="137" t="s">
        <v>601</v>
      </c>
      <c r="AY31" s="137" t="s">
        <v>91</v>
      </c>
      <c r="AZ31" s="137" t="s">
        <v>92</v>
      </c>
      <c r="BA31" s="137" t="s">
        <v>93</v>
      </c>
      <c r="BB31" s="137" t="s">
        <v>602</v>
      </c>
      <c r="BC31" s="139">
        <v>0.12</v>
      </c>
      <c r="BD31" s="172">
        <v>1</v>
      </c>
      <c r="BE31" s="138">
        <v>7.1999999999999995E-2</v>
      </c>
      <c r="BF31" s="138" t="s">
        <v>184</v>
      </c>
      <c r="BG31" s="138">
        <v>1</v>
      </c>
      <c r="BH31" s="140" t="s">
        <v>191</v>
      </c>
      <c r="BI31" s="69" t="s">
        <v>113</v>
      </c>
      <c r="BJ31" s="137" t="s">
        <v>95</v>
      </c>
      <c r="BK31" s="141" t="s">
        <v>96</v>
      </c>
      <c r="BL31" s="69" t="s">
        <v>96</v>
      </c>
      <c r="BM31" s="142" t="s">
        <v>96</v>
      </c>
      <c r="BN31" s="206" t="s">
        <v>605</v>
      </c>
      <c r="BO31" s="206" t="s">
        <v>606</v>
      </c>
      <c r="BP31" s="206" t="s">
        <v>96</v>
      </c>
    </row>
    <row r="32" spans="1:68" ht="145" x14ac:dyDescent="0.35">
      <c r="A32" s="201"/>
      <c r="B32" s="211" t="s">
        <v>610</v>
      </c>
      <c r="C32" s="69" t="s">
        <v>175</v>
      </c>
      <c r="D32" s="206" t="s">
        <v>143</v>
      </c>
      <c r="E32" s="205" t="s">
        <v>118</v>
      </c>
      <c r="F32" s="205" t="s">
        <v>352</v>
      </c>
      <c r="G32" s="205" t="s">
        <v>353</v>
      </c>
      <c r="H32" s="205" t="s">
        <v>587</v>
      </c>
      <c r="I32" s="135" t="s">
        <v>919</v>
      </c>
      <c r="J32" s="206" t="s">
        <v>106</v>
      </c>
      <c r="K32" s="206" t="s">
        <v>107</v>
      </c>
      <c r="L32" s="206" t="s">
        <v>108</v>
      </c>
      <c r="M32" s="193">
        <v>1</v>
      </c>
      <c r="N32" s="71"/>
      <c r="O32" s="71" t="s">
        <v>109</v>
      </c>
      <c r="P32" s="71" t="s">
        <v>109</v>
      </c>
      <c r="Q32" s="71" t="s">
        <v>109</v>
      </c>
      <c r="R32" s="71" t="s">
        <v>109</v>
      </c>
      <c r="S32" s="71" t="s">
        <v>109</v>
      </c>
      <c r="T32" s="71" t="s">
        <v>109</v>
      </c>
      <c r="U32" s="71" t="s">
        <v>109</v>
      </c>
      <c r="V32" s="71" t="s">
        <v>109</v>
      </c>
      <c r="W32" s="71" t="s">
        <v>109</v>
      </c>
      <c r="X32" s="71" t="s">
        <v>109</v>
      </c>
      <c r="Y32" s="71" t="s">
        <v>109</v>
      </c>
      <c r="Z32" s="71" t="s">
        <v>109</v>
      </c>
      <c r="AA32" s="71" t="s">
        <v>109</v>
      </c>
      <c r="AB32" s="71" t="s">
        <v>109</v>
      </c>
      <c r="AC32" s="71" t="s">
        <v>109</v>
      </c>
      <c r="AD32" s="71" t="s">
        <v>110</v>
      </c>
      <c r="AE32" s="71" t="s">
        <v>109</v>
      </c>
      <c r="AF32" s="71" t="s">
        <v>109</v>
      </c>
      <c r="AG32" s="71" t="s">
        <v>110</v>
      </c>
      <c r="AH32" s="69">
        <v>17</v>
      </c>
      <c r="AI32" s="136">
        <v>0.2</v>
      </c>
      <c r="AJ32" s="69" t="s">
        <v>184</v>
      </c>
      <c r="AK32" s="136">
        <v>1</v>
      </c>
      <c r="AL32" s="69" t="s">
        <v>191</v>
      </c>
      <c r="AM32" s="69" t="s">
        <v>113</v>
      </c>
      <c r="AN32" s="137" t="s">
        <v>589</v>
      </c>
      <c r="AO32" s="135" t="s">
        <v>921</v>
      </c>
      <c r="AP32" s="205" t="s">
        <v>596</v>
      </c>
      <c r="AQ32" s="205" t="s">
        <v>597</v>
      </c>
      <c r="AR32" s="205" t="s">
        <v>598</v>
      </c>
      <c r="AS32" s="69" t="s">
        <v>183</v>
      </c>
      <c r="AT32" s="137" t="s">
        <v>97</v>
      </c>
      <c r="AU32" s="137" t="s">
        <v>89</v>
      </c>
      <c r="AV32" s="136">
        <v>0.4</v>
      </c>
      <c r="AW32" s="137" t="s">
        <v>98</v>
      </c>
      <c r="AX32" s="137" t="s">
        <v>96</v>
      </c>
      <c r="AY32" s="137" t="s">
        <v>91</v>
      </c>
      <c r="AZ32" s="137" t="s">
        <v>92</v>
      </c>
      <c r="BA32" s="137" t="s">
        <v>93</v>
      </c>
      <c r="BB32" s="137" t="s">
        <v>603</v>
      </c>
      <c r="BC32" s="139">
        <v>7.1999999999999995E-2</v>
      </c>
      <c r="BD32" s="172">
        <v>1</v>
      </c>
      <c r="BE32" s="138">
        <v>7.1999999999999995E-2</v>
      </c>
      <c r="BF32" s="138" t="s">
        <v>184</v>
      </c>
      <c r="BG32" s="138">
        <v>1</v>
      </c>
      <c r="BH32" s="140" t="s">
        <v>191</v>
      </c>
      <c r="BI32" s="69" t="s">
        <v>113</v>
      </c>
      <c r="BJ32" s="137" t="s">
        <v>95</v>
      </c>
      <c r="BK32" s="141" t="s">
        <v>922</v>
      </c>
      <c r="BL32" s="69" t="s">
        <v>609</v>
      </c>
      <c r="BM32" s="142">
        <v>45291</v>
      </c>
      <c r="BN32" s="206" t="s">
        <v>605</v>
      </c>
      <c r="BO32" s="206" t="s">
        <v>607</v>
      </c>
      <c r="BP32" s="206" t="s">
        <v>101</v>
      </c>
    </row>
    <row r="33" spans="1:68" ht="203.5" thickBot="1" x14ac:dyDescent="0.4">
      <c r="A33" s="201">
        <v>2</v>
      </c>
      <c r="B33" s="240" t="s">
        <v>611</v>
      </c>
      <c r="C33" s="224" t="s">
        <v>175</v>
      </c>
      <c r="D33" s="210" t="s">
        <v>143</v>
      </c>
      <c r="E33" s="209" t="s">
        <v>118</v>
      </c>
      <c r="F33" s="209" t="s">
        <v>431</v>
      </c>
      <c r="G33" s="209" t="s">
        <v>353</v>
      </c>
      <c r="H33" s="209" t="s">
        <v>588</v>
      </c>
      <c r="I33" s="225" t="s">
        <v>923</v>
      </c>
      <c r="J33" s="210" t="s">
        <v>106</v>
      </c>
      <c r="K33" s="210" t="s">
        <v>107</v>
      </c>
      <c r="L33" s="210" t="s">
        <v>108</v>
      </c>
      <c r="M33" s="226">
        <v>1</v>
      </c>
      <c r="N33" s="149"/>
      <c r="O33" s="149" t="s">
        <v>109</v>
      </c>
      <c r="P33" s="149" t="s">
        <v>109</v>
      </c>
      <c r="Q33" s="149" t="s">
        <v>109</v>
      </c>
      <c r="R33" s="149" t="s">
        <v>109</v>
      </c>
      <c r="S33" s="149" t="s">
        <v>109</v>
      </c>
      <c r="T33" s="149" t="s">
        <v>109</v>
      </c>
      <c r="U33" s="149" t="s">
        <v>109</v>
      </c>
      <c r="V33" s="149" t="s">
        <v>109</v>
      </c>
      <c r="W33" s="149" t="s">
        <v>109</v>
      </c>
      <c r="X33" s="149" t="s">
        <v>109</v>
      </c>
      <c r="Y33" s="149" t="s">
        <v>109</v>
      </c>
      <c r="Z33" s="149" t="s">
        <v>109</v>
      </c>
      <c r="AA33" s="149" t="s">
        <v>109</v>
      </c>
      <c r="AB33" s="149" t="s">
        <v>109</v>
      </c>
      <c r="AC33" s="149" t="s">
        <v>109</v>
      </c>
      <c r="AD33" s="149" t="s">
        <v>110</v>
      </c>
      <c r="AE33" s="149" t="s">
        <v>109</v>
      </c>
      <c r="AF33" s="149" t="s">
        <v>109</v>
      </c>
      <c r="AG33" s="149" t="s">
        <v>110</v>
      </c>
      <c r="AH33" s="224">
        <v>17</v>
      </c>
      <c r="AI33" s="227">
        <v>0.2</v>
      </c>
      <c r="AJ33" s="224" t="s">
        <v>184</v>
      </c>
      <c r="AK33" s="227">
        <v>1</v>
      </c>
      <c r="AL33" s="224" t="s">
        <v>191</v>
      </c>
      <c r="AM33" s="224" t="s">
        <v>113</v>
      </c>
      <c r="AN33" s="228" t="s">
        <v>145</v>
      </c>
      <c r="AO33" s="225" t="s">
        <v>924</v>
      </c>
      <c r="AP33" s="209" t="s">
        <v>590</v>
      </c>
      <c r="AQ33" s="209" t="s">
        <v>591</v>
      </c>
      <c r="AR33" s="209" t="s">
        <v>592</v>
      </c>
      <c r="AS33" s="224" t="s">
        <v>183</v>
      </c>
      <c r="AT33" s="228" t="s">
        <v>97</v>
      </c>
      <c r="AU33" s="228" t="s">
        <v>89</v>
      </c>
      <c r="AV33" s="227">
        <v>0.4</v>
      </c>
      <c r="AW33" s="228" t="s">
        <v>90</v>
      </c>
      <c r="AX33" s="228" t="s">
        <v>599</v>
      </c>
      <c r="AY33" s="228" t="s">
        <v>91</v>
      </c>
      <c r="AZ33" s="228" t="s">
        <v>102</v>
      </c>
      <c r="BA33" s="228" t="s">
        <v>93</v>
      </c>
      <c r="BB33" s="228" t="s">
        <v>600</v>
      </c>
      <c r="BC33" s="229">
        <v>0.12</v>
      </c>
      <c r="BD33" s="230">
        <v>1</v>
      </c>
      <c r="BE33" s="231">
        <v>0.12</v>
      </c>
      <c r="BF33" s="231" t="s">
        <v>184</v>
      </c>
      <c r="BG33" s="231">
        <v>1</v>
      </c>
      <c r="BH33" s="232" t="s">
        <v>191</v>
      </c>
      <c r="BI33" s="224" t="s">
        <v>113</v>
      </c>
      <c r="BJ33" s="228" t="s">
        <v>95</v>
      </c>
      <c r="BK33" s="233" t="s">
        <v>96</v>
      </c>
      <c r="BL33" s="224" t="s">
        <v>96</v>
      </c>
      <c r="BM33" s="234" t="s">
        <v>96</v>
      </c>
      <c r="BN33" s="210" t="s">
        <v>608</v>
      </c>
      <c r="BO33" s="210" t="s">
        <v>604</v>
      </c>
      <c r="BP33" s="210" t="s">
        <v>96</v>
      </c>
    </row>
    <row r="34" spans="1:68" ht="176" thickTop="1" x14ac:dyDescent="0.35">
      <c r="A34" s="201">
        <v>1</v>
      </c>
      <c r="B34" s="143" t="s">
        <v>925</v>
      </c>
      <c r="C34" s="69" t="s">
        <v>176</v>
      </c>
      <c r="D34" s="206" t="s">
        <v>146</v>
      </c>
      <c r="E34" s="205" t="s">
        <v>87</v>
      </c>
      <c r="F34" s="205" t="s">
        <v>431</v>
      </c>
      <c r="G34" s="205" t="s">
        <v>353</v>
      </c>
      <c r="H34" s="205" t="s">
        <v>632</v>
      </c>
      <c r="I34" s="135" t="s">
        <v>926</v>
      </c>
      <c r="J34" s="206" t="s">
        <v>106</v>
      </c>
      <c r="K34" s="206" t="s">
        <v>107</v>
      </c>
      <c r="L34" s="206" t="s">
        <v>108</v>
      </c>
      <c r="M34" s="193">
        <v>1</v>
      </c>
      <c r="N34" s="71"/>
      <c r="O34" s="71" t="s">
        <v>109</v>
      </c>
      <c r="P34" s="71" t="s">
        <v>109</v>
      </c>
      <c r="Q34" s="71" t="s">
        <v>109</v>
      </c>
      <c r="R34" s="71" t="s">
        <v>109</v>
      </c>
      <c r="S34" s="71" t="s">
        <v>109</v>
      </c>
      <c r="T34" s="71" t="s">
        <v>109</v>
      </c>
      <c r="U34" s="71" t="s">
        <v>109</v>
      </c>
      <c r="V34" s="71" t="s">
        <v>109</v>
      </c>
      <c r="W34" s="71" t="s">
        <v>110</v>
      </c>
      <c r="X34" s="71" t="s">
        <v>109</v>
      </c>
      <c r="Y34" s="71" t="s">
        <v>109</v>
      </c>
      <c r="Z34" s="71" t="s">
        <v>109</v>
      </c>
      <c r="AA34" s="71" t="s">
        <v>109</v>
      </c>
      <c r="AB34" s="71" t="s">
        <v>109</v>
      </c>
      <c r="AC34" s="71" t="s">
        <v>109</v>
      </c>
      <c r="AD34" s="71" t="s">
        <v>110</v>
      </c>
      <c r="AE34" s="71" t="s">
        <v>109</v>
      </c>
      <c r="AF34" s="71" t="s">
        <v>109</v>
      </c>
      <c r="AG34" s="71" t="s">
        <v>110</v>
      </c>
      <c r="AH34" s="69">
        <v>16</v>
      </c>
      <c r="AI34" s="136">
        <v>0.2</v>
      </c>
      <c r="AJ34" s="69" t="s">
        <v>184</v>
      </c>
      <c r="AK34" s="136">
        <v>1</v>
      </c>
      <c r="AL34" s="69" t="s">
        <v>191</v>
      </c>
      <c r="AM34" s="69" t="s">
        <v>113</v>
      </c>
      <c r="AN34" s="137" t="s">
        <v>147</v>
      </c>
      <c r="AO34" s="135" t="s">
        <v>927</v>
      </c>
      <c r="AP34" s="205" t="s">
        <v>634</v>
      </c>
      <c r="AQ34" s="205" t="s">
        <v>635</v>
      </c>
      <c r="AR34" s="205" t="s">
        <v>636</v>
      </c>
      <c r="AS34" s="69" t="s">
        <v>183</v>
      </c>
      <c r="AT34" s="137" t="s">
        <v>97</v>
      </c>
      <c r="AU34" s="137" t="s">
        <v>89</v>
      </c>
      <c r="AV34" s="136">
        <v>0.4</v>
      </c>
      <c r="AW34" s="137" t="s">
        <v>90</v>
      </c>
      <c r="AX34" s="137" t="s">
        <v>646</v>
      </c>
      <c r="AY34" s="137" t="s">
        <v>91</v>
      </c>
      <c r="AZ34" s="137" t="s">
        <v>92</v>
      </c>
      <c r="BA34" s="137" t="s">
        <v>93</v>
      </c>
      <c r="BB34" s="137" t="s">
        <v>647</v>
      </c>
      <c r="BC34" s="139">
        <v>0.12</v>
      </c>
      <c r="BD34" s="172">
        <v>1</v>
      </c>
      <c r="BE34" s="138">
        <v>4.3199999999999995E-2</v>
      </c>
      <c r="BF34" s="138" t="s">
        <v>184</v>
      </c>
      <c r="BG34" s="138">
        <v>1</v>
      </c>
      <c r="BH34" s="140" t="s">
        <v>191</v>
      </c>
      <c r="BI34" s="69" t="s">
        <v>113</v>
      </c>
      <c r="BJ34" s="137" t="s">
        <v>95</v>
      </c>
      <c r="BK34" s="141" t="s">
        <v>928</v>
      </c>
      <c r="BL34" s="69" t="s">
        <v>657</v>
      </c>
      <c r="BM34" s="142">
        <v>45280</v>
      </c>
      <c r="BN34" s="206" t="s">
        <v>651</v>
      </c>
      <c r="BO34" s="206" t="s">
        <v>652</v>
      </c>
      <c r="BP34" s="206" t="s">
        <v>101</v>
      </c>
    </row>
    <row r="35" spans="1:68" ht="176.5" x14ac:dyDescent="0.35">
      <c r="A35" s="201"/>
      <c r="B35" s="211" t="s">
        <v>925</v>
      </c>
      <c r="C35" s="69" t="s">
        <v>176</v>
      </c>
      <c r="D35" s="206" t="s">
        <v>146</v>
      </c>
      <c r="E35" s="205" t="s">
        <v>87</v>
      </c>
      <c r="F35" s="205" t="s">
        <v>431</v>
      </c>
      <c r="G35" s="205" t="s">
        <v>353</v>
      </c>
      <c r="H35" s="205" t="s">
        <v>632</v>
      </c>
      <c r="I35" s="135" t="s">
        <v>926</v>
      </c>
      <c r="J35" s="206" t="s">
        <v>106</v>
      </c>
      <c r="K35" s="206" t="s">
        <v>107</v>
      </c>
      <c r="L35" s="206" t="s">
        <v>108</v>
      </c>
      <c r="M35" s="193">
        <v>1</v>
      </c>
      <c r="N35" s="71"/>
      <c r="O35" s="71" t="s">
        <v>109</v>
      </c>
      <c r="P35" s="71" t="s">
        <v>109</v>
      </c>
      <c r="Q35" s="71" t="s">
        <v>109</v>
      </c>
      <c r="R35" s="71" t="s">
        <v>109</v>
      </c>
      <c r="S35" s="71" t="s">
        <v>109</v>
      </c>
      <c r="T35" s="71" t="s">
        <v>109</v>
      </c>
      <c r="U35" s="71" t="s">
        <v>109</v>
      </c>
      <c r="V35" s="71" t="s">
        <v>109</v>
      </c>
      <c r="W35" s="71" t="s">
        <v>110</v>
      </c>
      <c r="X35" s="71" t="s">
        <v>109</v>
      </c>
      <c r="Y35" s="71" t="s">
        <v>109</v>
      </c>
      <c r="Z35" s="71" t="s">
        <v>109</v>
      </c>
      <c r="AA35" s="71" t="s">
        <v>109</v>
      </c>
      <c r="AB35" s="71" t="s">
        <v>109</v>
      </c>
      <c r="AC35" s="71" t="s">
        <v>109</v>
      </c>
      <c r="AD35" s="71" t="s">
        <v>110</v>
      </c>
      <c r="AE35" s="71" t="s">
        <v>109</v>
      </c>
      <c r="AF35" s="71" t="s">
        <v>109</v>
      </c>
      <c r="AG35" s="71" t="s">
        <v>110</v>
      </c>
      <c r="AH35" s="69">
        <v>16</v>
      </c>
      <c r="AI35" s="136">
        <v>0.2</v>
      </c>
      <c r="AJ35" s="69" t="s">
        <v>184</v>
      </c>
      <c r="AK35" s="136">
        <v>1</v>
      </c>
      <c r="AL35" s="69" t="s">
        <v>191</v>
      </c>
      <c r="AM35" s="69" t="s">
        <v>113</v>
      </c>
      <c r="AN35" s="137" t="s">
        <v>148</v>
      </c>
      <c r="AO35" s="135" t="s">
        <v>929</v>
      </c>
      <c r="AP35" s="205" t="s">
        <v>634</v>
      </c>
      <c r="AQ35" s="205" t="s">
        <v>637</v>
      </c>
      <c r="AR35" s="205" t="s">
        <v>638</v>
      </c>
      <c r="AS35" s="69" t="s">
        <v>183</v>
      </c>
      <c r="AT35" s="137" t="s">
        <v>97</v>
      </c>
      <c r="AU35" s="137" t="s">
        <v>89</v>
      </c>
      <c r="AV35" s="136">
        <v>0.4</v>
      </c>
      <c r="AW35" s="137" t="s">
        <v>98</v>
      </c>
      <c r="AX35" s="137" t="s">
        <v>96</v>
      </c>
      <c r="AY35" s="137" t="s">
        <v>91</v>
      </c>
      <c r="AZ35" s="137" t="s">
        <v>92</v>
      </c>
      <c r="BA35" s="137" t="s">
        <v>93</v>
      </c>
      <c r="BB35" s="137" t="s">
        <v>648</v>
      </c>
      <c r="BC35" s="139">
        <v>7.1999999999999995E-2</v>
      </c>
      <c r="BD35" s="172">
        <v>1</v>
      </c>
      <c r="BE35" s="138">
        <v>4.3199999999999995E-2</v>
      </c>
      <c r="BF35" s="138" t="s">
        <v>184</v>
      </c>
      <c r="BG35" s="138">
        <v>1</v>
      </c>
      <c r="BH35" s="140" t="s">
        <v>191</v>
      </c>
      <c r="BI35" s="69" t="s">
        <v>113</v>
      </c>
      <c r="BJ35" s="137" t="s">
        <v>95</v>
      </c>
      <c r="BK35" s="141" t="s">
        <v>930</v>
      </c>
      <c r="BL35" s="69" t="s">
        <v>658</v>
      </c>
      <c r="BM35" s="142">
        <v>44985</v>
      </c>
      <c r="BN35" s="206" t="s">
        <v>651</v>
      </c>
      <c r="BO35" s="206" t="s">
        <v>653</v>
      </c>
      <c r="BP35" s="206" t="s">
        <v>101</v>
      </c>
    </row>
    <row r="36" spans="1:68" ht="179.5" x14ac:dyDescent="0.35">
      <c r="A36" s="201"/>
      <c r="B36" s="211" t="s">
        <v>925</v>
      </c>
      <c r="C36" s="69" t="s">
        <v>176</v>
      </c>
      <c r="D36" s="206" t="s">
        <v>146</v>
      </c>
      <c r="E36" s="205" t="s">
        <v>87</v>
      </c>
      <c r="F36" s="205" t="s">
        <v>431</v>
      </c>
      <c r="G36" s="205" t="s">
        <v>353</v>
      </c>
      <c r="H36" s="205" t="s">
        <v>632</v>
      </c>
      <c r="I36" s="135" t="s">
        <v>926</v>
      </c>
      <c r="J36" s="206" t="s">
        <v>106</v>
      </c>
      <c r="K36" s="206" t="s">
        <v>107</v>
      </c>
      <c r="L36" s="206" t="s">
        <v>108</v>
      </c>
      <c r="M36" s="193">
        <v>1</v>
      </c>
      <c r="N36" s="71"/>
      <c r="O36" s="71" t="s">
        <v>109</v>
      </c>
      <c r="P36" s="71" t="s">
        <v>109</v>
      </c>
      <c r="Q36" s="71" t="s">
        <v>109</v>
      </c>
      <c r="R36" s="71" t="s">
        <v>109</v>
      </c>
      <c r="S36" s="71" t="s">
        <v>109</v>
      </c>
      <c r="T36" s="71" t="s">
        <v>109</v>
      </c>
      <c r="U36" s="71" t="s">
        <v>109</v>
      </c>
      <c r="V36" s="71" t="s">
        <v>109</v>
      </c>
      <c r="W36" s="71" t="s">
        <v>110</v>
      </c>
      <c r="X36" s="71" t="s">
        <v>109</v>
      </c>
      <c r="Y36" s="71" t="s">
        <v>109</v>
      </c>
      <c r="Z36" s="71" t="s">
        <v>109</v>
      </c>
      <c r="AA36" s="71" t="s">
        <v>109</v>
      </c>
      <c r="AB36" s="71" t="s">
        <v>109</v>
      </c>
      <c r="AC36" s="71" t="s">
        <v>109</v>
      </c>
      <c r="AD36" s="71" t="s">
        <v>110</v>
      </c>
      <c r="AE36" s="71" t="s">
        <v>109</v>
      </c>
      <c r="AF36" s="71" t="s">
        <v>109</v>
      </c>
      <c r="AG36" s="71" t="s">
        <v>110</v>
      </c>
      <c r="AH36" s="69">
        <v>16</v>
      </c>
      <c r="AI36" s="136">
        <v>0.2</v>
      </c>
      <c r="AJ36" s="69" t="s">
        <v>184</v>
      </c>
      <c r="AK36" s="136">
        <v>1</v>
      </c>
      <c r="AL36" s="69" t="s">
        <v>191</v>
      </c>
      <c r="AM36" s="69" t="s">
        <v>113</v>
      </c>
      <c r="AN36" s="137" t="s">
        <v>149</v>
      </c>
      <c r="AO36" s="135" t="s">
        <v>931</v>
      </c>
      <c r="AP36" s="205" t="s">
        <v>639</v>
      </c>
      <c r="AQ36" s="205" t="s">
        <v>640</v>
      </c>
      <c r="AR36" s="205" t="s">
        <v>641</v>
      </c>
      <c r="AS36" s="69" t="s">
        <v>183</v>
      </c>
      <c r="AT36" s="137" t="s">
        <v>97</v>
      </c>
      <c r="AU36" s="137" t="s">
        <v>89</v>
      </c>
      <c r="AV36" s="136">
        <v>0.4</v>
      </c>
      <c r="AW36" s="137" t="s">
        <v>90</v>
      </c>
      <c r="AX36" s="137" t="s">
        <v>646</v>
      </c>
      <c r="AY36" s="137" t="s">
        <v>91</v>
      </c>
      <c r="AZ36" s="137" t="s">
        <v>92</v>
      </c>
      <c r="BA36" s="137" t="s">
        <v>93</v>
      </c>
      <c r="BB36" s="137" t="s">
        <v>649</v>
      </c>
      <c r="BC36" s="139">
        <v>4.3199999999999995E-2</v>
      </c>
      <c r="BD36" s="172">
        <v>1</v>
      </c>
      <c r="BE36" s="138">
        <v>4.3199999999999995E-2</v>
      </c>
      <c r="BF36" s="138" t="s">
        <v>184</v>
      </c>
      <c r="BG36" s="138">
        <v>1</v>
      </c>
      <c r="BH36" s="140" t="s">
        <v>191</v>
      </c>
      <c r="BI36" s="69" t="s">
        <v>113</v>
      </c>
      <c r="BJ36" s="137" t="s">
        <v>95</v>
      </c>
      <c r="BK36" s="141" t="s">
        <v>96</v>
      </c>
      <c r="BL36" s="69" t="s">
        <v>96</v>
      </c>
      <c r="BM36" s="142" t="s">
        <v>96</v>
      </c>
      <c r="BN36" s="206" t="s">
        <v>651</v>
      </c>
      <c r="BO36" s="206" t="s">
        <v>654</v>
      </c>
      <c r="BP36" s="206" t="s">
        <v>96</v>
      </c>
    </row>
    <row r="37" spans="1:68" ht="171" thickBot="1" x14ac:dyDescent="0.4">
      <c r="A37" s="201">
        <v>2</v>
      </c>
      <c r="B37" s="240" t="s">
        <v>932</v>
      </c>
      <c r="C37" s="224" t="s">
        <v>176</v>
      </c>
      <c r="D37" s="210" t="s">
        <v>146</v>
      </c>
      <c r="E37" s="209" t="s">
        <v>87</v>
      </c>
      <c r="F37" s="209" t="s">
        <v>431</v>
      </c>
      <c r="G37" s="209" t="s">
        <v>353</v>
      </c>
      <c r="H37" s="209" t="s">
        <v>633</v>
      </c>
      <c r="I37" s="225" t="s">
        <v>933</v>
      </c>
      <c r="J37" s="210" t="s">
        <v>106</v>
      </c>
      <c r="K37" s="210" t="s">
        <v>107</v>
      </c>
      <c r="L37" s="210" t="s">
        <v>108</v>
      </c>
      <c r="M37" s="226">
        <v>1</v>
      </c>
      <c r="N37" s="149"/>
      <c r="O37" s="149" t="s">
        <v>109</v>
      </c>
      <c r="P37" s="149" t="s">
        <v>109</v>
      </c>
      <c r="Q37" s="149" t="s">
        <v>110</v>
      </c>
      <c r="R37" s="149" t="s">
        <v>110</v>
      </c>
      <c r="S37" s="149" t="s">
        <v>109</v>
      </c>
      <c r="T37" s="149" t="s">
        <v>109</v>
      </c>
      <c r="U37" s="149" t="s">
        <v>110</v>
      </c>
      <c r="V37" s="149" t="s">
        <v>110</v>
      </c>
      <c r="W37" s="149" t="s">
        <v>109</v>
      </c>
      <c r="X37" s="149" t="s">
        <v>109</v>
      </c>
      <c r="Y37" s="149" t="s">
        <v>109</v>
      </c>
      <c r="Z37" s="149" t="s">
        <v>109</v>
      </c>
      <c r="AA37" s="149" t="s">
        <v>109</v>
      </c>
      <c r="AB37" s="149" t="s">
        <v>109</v>
      </c>
      <c r="AC37" s="149" t="s">
        <v>109</v>
      </c>
      <c r="AD37" s="149" t="s">
        <v>110</v>
      </c>
      <c r="AE37" s="149" t="s">
        <v>109</v>
      </c>
      <c r="AF37" s="149" t="s">
        <v>109</v>
      </c>
      <c r="AG37" s="149" t="s">
        <v>110</v>
      </c>
      <c r="AH37" s="224">
        <v>13</v>
      </c>
      <c r="AI37" s="227">
        <v>0.2</v>
      </c>
      <c r="AJ37" s="224" t="s">
        <v>184</v>
      </c>
      <c r="AK37" s="227">
        <v>1</v>
      </c>
      <c r="AL37" s="224" t="s">
        <v>191</v>
      </c>
      <c r="AM37" s="224" t="s">
        <v>113</v>
      </c>
      <c r="AN37" s="228" t="s">
        <v>150</v>
      </c>
      <c r="AO37" s="225" t="s">
        <v>934</v>
      </c>
      <c r="AP37" s="209" t="s">
        <v>642</v>
      </c>
      <c r="AQ37" s="209" t="s">
        <v>643</v>
      </c>
      <c r="AR37" s="209" t="s">
        <v>644</v>
      </c>
      <c r="AS37" s="224" t="s">
        <v>183</v>
      </c>
      <c r="AT37" s="228" t="s">
        <v>97</v>
      </c>
      <c r="AU37" s="228" t="s">
        <v>89</v>
      </c>
      <c r="AV37" s="227">
        <v>0.4</v>
      </c>
      <c r="AW37" s="228" t="s">
        <v>90</v>
      </c>
      <c r="AX37" s="228" t="s">
        <v>645</v>
      </c>
      <c r="AY37" s="228" t="s">
        <v>91</v>
      </c>
      <c r="AZ37" s="228" t="s">
        <v>92</v>
      </c>
      <c r="BA37" s="228" t="s">
        <v>93</v>
      </c>
      <c r="BB37" s="228" t="s">
        <v>650</v>
      </c>
      <c r="BC37" s="229">
        <v>0.12</v>
      </c>
      <c r="BD37" s="230">
        <v>1</v>
      </c>
      <c r="BE37" s="231">
        <v>0.12</v>
      </c>
      <c r="BF37" s="231" t="s">
        <v>184</v>
      </c>
      <c r="BG37" s="231">
        <v>1</v>
      </c>
      <c r="BH37" s="232" t="s">
        <v>191</v>
      </c>
      <c r="BI37" s="224" t="s">
        <v>113</v>
      </c>
      <c r="BJ37" s="228" t="s">
        <v>95</v>
      </c>
      <c r="BK37" s="233" t="s">
        <v>935</v>
      </c>
      <c r="BL37" s="224" t="s">
        <v>659</v>
      </c>
      <c r="BM37" s="234">
        <v>45280</v>
      </c>
      <c r="BN37" s="210" t="s">
        <v>655</v>
      </c>
      <c r="BO37" s="210" t="s">
        <v>656</v>
      </c>
      <c r="BP37" s="210" t="s">
        <v>101</v>
      </c>
    </row>
    <row r="38" spans="1:68" ht="129.5" thickTop="1" x14ac:dyDescent="0.35">
      <c r="A38" s="201">
        <v>1</v>
      </c>
      <c r="B38" s="143" t="s">
        <v>936</v>
      </c>
      <c r="C38" s="69" t="s">
        <v>176</v>
      </c>
      <c r="D38" s="206" t="s">
        <v>151</v>
      </c>
      <c r="E38" s="205" t="s">
        <v>87</v>
      </c>
      <c r="F38" s="205" t="s">
        <v>352</v>
      </c>
      <c r="G38" s="205" t="s">
        <v>353</v>
      </c>
      <c r="H38" s="205" t="s">
        <v>677</v>
      </c>
      <c r="I38" s="135" t="s">
        <v>937</v>
      </c>
      <c r="J38" s="206" t="s">
        <v>106</v>
      </c>
      <c r="K38" s="206" t="s">
        <v>107</v>
      </c>
      <c r="L38" s="206" t="s">
        <v>108</v>
      </c>
      <c r="M38" s="193">
        <v>1</v>
      </c>
      <c r="N38" s="71"/>
      <c r="O38" s="71" t="s">
        <v>109</v>
      </c>
      <c r="P38" s="71" t="s">
        <v>109</v>
      </c>
      <c r="Q38" s="71" t="s">
        <v>110</v>
      </c>
      <c r="R38" s="71" t="s">
        <v>110</v>
      </c>
      <c r="S38" s="71" t="s">
        <v>109</v>
      </c>
      <c r="T38" s="71" t="s">
        <v>109</v>
      </c>
      <c r="U38" s="71" t="s">
        <v>110</v>
      </c>
      <c r="V38" s="71" t="s">
        <v>110</v>
      </c>
      <c r="W38" s="71" t="s">
        <v>109</v>
      </c>
      <c r="X38" s="71" t="s">
        <v>109</v>
      </c>
      <c r="Y38" s="71" t="s">
        <v>109</v>
      </c>
      <c r="Z38" s="71" t="s">
        <v>109</v>
      </c>
      <c r="AA38" s="71" t="s">
        <v>109</v>
      </c>
      <c r="AB38" s="71" t="s">
        <v>109</v>
      </c>
      <c r="AC38" s="71" t="s">
        <v>109</v>
      </c>
      <c r="AD38" s="71" t="s">
        <v>110</v>
      </c>
      <c r="AE38" s="71" t="s">
        <v>109</v>
      </c>
      <c r="AF38" s="71" t="s">
        <v>109</v>
      </c>
      <c r="AG38" s="71" t="s">
        <v>110</v>
      </c>
      <c r="AH38" s="69">
        <v>13</v>
      </c>
      <c r="AI38" s="136">
        <v>0.2</v>
      </c>
      <c r="AJ38" s="69" t="s">
        <v>184</v>
      </c>
      <c r="AK38" s="136">
        <v>1</v>
      </c>
      <c r="AL38" s="69" t="s">
        <v>191</v>
      </c>
      <c r="AM38" s="69" t="s">
        <v>113</v>
      </c>
      <c r="AN38" s="137" t="s">
        <v>152</v>
      </c>
      <c r="AO38" s="135" t="s">
        <v>938</v>
      </c>
      <c r="AP38" s="205" t="s">
        <v>680</v>
      </c>
      <c r="AQ38" s="205" t="s">
        <v>681</v>
      </c>
      <c r="AR38" s="205" t="s">
        <v>682</v>
      </c>
      <c r="AS38" s="69" t="s">
        <v>183</v>
      </c>
      <c r="AT38" s="137" t="s">
        <v>88</v>
      </c>
      <c r="AU38" s="137" t="s">
        <v>89</v>
      </c>
      <c r="AV38" s="136">
        <v>0.3</v>
      </c>
      <c r="AW38" s="137" t="s">
        <v>90</v>
      </c>
      <c r="AX38" s="137" t="s">
        <v>499</v>
      </c>
      <c r="AY38" s="137" t="s">
        <v>91</v>
      </c>
      <c r="AZ38" s="137" t="s">
        <v>92</v>
      </c>
      <c r="BA38" s="137" t="s">
        <v>93</v>
      </c>
      <c r="BB38" s="137" t="s">
        <v>500</v>
      </c>
      <c r="BC38" s="139">
        <v>0.14000000000000001</v>
      </c>
      <c r="BD38" s="172">
        <v>1</v>
      </c>
      <c r="BE38" s="138">
        <v>8.4000000000000005E-2</v>
      </c>
      <c r="BF38" s="138" t="s">
        <v>184</v>
      </c>
      <c r="BG38" s="138">
        <v>1</v>
      </c>
      <c r="BH38" s="140" t="s">
        <v>191</v>
      </c>
      <c r="BI38" s="69" t="s">
        <v>113</v>
      </c>
      <c r="BJ38" s="137" t="s">
        <v>95</v>
      </c>
      <c r="BK38" s="141" t="s">
        <v>96</v>
      </c>
      <c r="BL38" s="69" t="s">
        <v>96</v>
      </c>
      <c r="BM38" s="142" t="s">
        <v>96</v>
      </c>
      <c r="BN38" s="206" t="s">
        <v>695</v>
      </c>
      <c r="BO38" s="206" t="s">
        <v>505</v>
      </c>
      <c r="BP38" s="206" t="s">
        <v>96</v>
      </c>
    </row>
    <row r="39" spans="1:68" ht="163" x14ac:dyDescent="0.35">
      <c r="A39" s="201"/>
      <c r="B39" s="211" t="s">
        <v>936</v>
      </c>
      <c r="C39" s="69" t="s">
        <v>176</v>
      </c>
      <c r="D39" s="206" t="s">
        <v>151</v>
      </c>
      <c r="E39" s="205" t="s">
        <v>87</v>
      </c>
      <c r="F39" s="205" t="s">
        <v>352</v>
      </c>
      <c r="G39" s="205" t="s">
        <v>353</v>
      </c>
      <c r="H39" s="205" t="s">
        <v>677</v>
      </c>
      <c r="I39" s="135" t="s">
        <v>937</v>
      </c>
      <c r="J39" s="206" t="s">
        <v>106</v>
      </c>
      <c r="K39" s="206" t="s">
        <v>107</v>
      </c>
      <c r="L39" s="206" t="s">
        <v>108</v>
      </c>
      <c r="M39" s="193">
        <v>1</v>
      </c>
      <c r="N39" s="71"/>
      <c r="O39" s="71" t="s">
        <v>109</v>
      </c>
      <c r="P39" s="71" t="s">
        <v>109</v>
      </c>
      <c r="Q39" s="71" t="s">
        <v>110</v>
      </c>
      <c r="R39" s="71" t="s">
        <v>110</v>
      </c>
      <c r="S39" s="71" t="s">
        <v>109</v>
      </c>
      <c r="T39" s="71" t="s">
        <v>109</v>
      </c>
      <c r="U39" s="71" t="s">
        <v>110</v>
      </c>
      <c r="V39" s="71" t="s">
        <v>110</v>
      </c>
      <c r="W39" s="71" t="s">
        <v>109</v>
      </c>
      <c r="X39" s="71" t="s">
        <v>109</v>
      </c>
      <c r="Y39" s="71" t="s">
        <v>109</v>
      </c>
      <c r="Z39" s="71" t="s">
        <v>109</v>
      </c>
      <c r="AA39" s="71" t="s">
        <v>109</v>
      </c>
      <c r="AB39" s="71" t="s">
        <v>109</v>
      </c>
      <c r="AC39" s="71" t="s">
        <v>109</v>
      </c>
      <c r="AD39" s="71" t="s">
        <v>110</v>
      </c>
      <c r="AE39" s="71" t="s">
        <v>109</v>
      </c>
      <c r="AF39" s="71" t="s">
        <v>109</v>
      </c>
      <c r="AG39" s="71" t="s">
        <v>110</v>
      </c>
      <c r="AH39" s="69">
        <v>13</v>
      </c>
      <c r="AI39" s="136">
        <v>0.2</v>
      </c>
      <c r="AJ39" s="69" t="s">
        <v>184</v>
      </c>
      <c r="AK39" s="136">
        <v>1</v>
      </c>
      <c r="AL39" s="69" t="s">
        <v>191</v>
      </c>
      <c r="AM39" s="69" t="s">
        <v>113</v>
      </c>
      <c r="AN39" s="137" t="s">
        <v>679</v>
      </c>
      <c r="AO39" s="135" t="s">
        <v>939</v>
      </c>
      <c r="AP39" s="205" t="s">
        <v>683</v>
      </c>
      <c r="AQ39" s="205" t="s">
        <v>684</v>
      </c>
      <c r="AR39" s="205" t="s">
        <v>685</v>
      </c>
      <c r="AS39" s="69" t="s">
        <v>183</v>
      </c>
      <c r="AT39" s="137" t="s">
        <v>97</v>
      </c>
      <c r="AU39" s="137" t="s">
        <v>89</v>
      </c>
      <c r="AV39" s="136">
        <v>0.4</v>
      </c>
      <c r="AW39" s="137" t="s">
        <v>90</v>
      </c>
      <c r="AX39" s="137" t="s">
        <v>499</v>
      </c>
      <c r="AY39" s="137" t="s">
        <v>91</v>
      </c>
      <c r="AZ39" s="137" t="s">
        <v>102</v>
      </c>
      <c r="BA39" s="137" t="s">
        <v>93</v>
      </c>
      <c r="BB39" s="137" t="s">
        <v>691</v>
      </c>
      <c r="BC39" s="139">
        <v>8.4000000000000005E-2</v>
      </c>
      <c r="BD39" s="172">
        <v>1</v>
      </c>
      <c r="BE39" s="138">
        <v>8.4000000000000005E-2</v>
      </c>
      <c r="BF39" s="138" t="s">
        <v>184</v>
      </c>
      <c r="BG39" s="138">
        <v>1</v>
      </c>
      <c r="BH39" s="140" t="s">
        <v>191</v>
      </c>
      <c r="BI39" s="69" t="s">
        <v>113</v>
      </c>
      <c r="BJ39" s="137" t="s">
        <v>95</v>
      </c>
      <c r="BK39" s="141" t="s">
        <v>96</v>
      </c>
      <c r="BL39" s="69" t="s">
        <v>96</v>
      </c>
      <c r="BM39" s="142" t="s">
        <v>96</v>
      </c>
      <c r="BN39" s="206" t="s">
        <v>695</v>
      </c>
      <c r="BO39" s="206" t="s">
        <v>696</v>
      </c>
      <c r="BP39" s="206" t="s">
        <v>96</v>
      </c>
    </row>
    <row r="40" spans="1:68" ht="130.5" x14ac:dyDescent="0.35">
      <c r="A40" s="201">
        <v>2</v>
      </c>
      <c r="B40" s="143" t="s">
        <v>940</v>
      </c>
      <c r="C40" s="69" t="s">
        <v>176</v>
      </c>
      <c r="D40" s="206" t="s">
        <v>151</v>
      </c>
      <c r="E40" s="205" t="s">
        <v>87</v>
      </c>
      <c r="F40" s="205" t="s">
        <v>352</v>
      </c>
      <c r="G40" s="205" t="s">
        <v>353</v>
      </c>
      <c r="H40" s="205" t="s">
        <v>678</v>
      </c>
      <c r="I40" s="135" t="s">
        <v>941</v>
      </c>
      <c r="J40" s="206" t="s">
        <v>106</v>
      </c>
      <c r="K40" s="206" t="s">
        <v>107</v>
      </c>
      <c r="L40" s="206" t="s">
        <v>108</v>
      </c>
      <c r="M40" s="193">
        <v>1</v>
      </c>
      <c r="N40" s="71"/>
      <c r="O40" s="71" t="s">
        <v>109</v>
      </c>
      <c r="P40" s="71" t="s">
        <v>109</v>
      </c>
      <c r="Q40" s="71" t="s">
        <v>109</v>
      </c>
      <c r="R40" s="71" t="s">
        <v>109</v>
      </c>
      <c r="S40" s="71" t="s">
        <v>109</v>
      </c>
      <c r="T40" s="71" t="s">
        <v>109</v>
      </c>
      <c r="U40" s="71" t="s">
        <v>109</v>
      </c>
      <c r="V40" s="71" t="s">
        <v>109</v>
      </c>
      <c r="W40" s="71" t="s">
        <v>109</v>
      </c>
      <c r="X40" s="71" t="s">
        <v>109</v>
      </c>
      <c r="Y40" s="71" t="s">
        <v>109</v>
      </c>
      <c r="Z40" s="71" t="s">
        <v>109</v>
      </c>
      <c r="AA40" s="71" t="s">
        <v>109</v>
      </c>
      <c r="AB40" s="71" t="s">
        <v>109</v>
      </c>
      <c r="AC40" s="71" t="s">
        <v>109</v>
      </c>
      <c r="AD40" s="71" t="s">
        <v>110</v>
      </c>
      <c r="AE40" s="71" t="s">
        <v>109</v>
      </c>
      <c r="AF40" s="71" t="s">
        <v>109</v>
      </c>
      <c r="AG40" s="71" t="s">
        <v>110</v>
      </c>
      <c r="AH40" s="69">
        <v>17</v>
      </c>
      <c r="AI40" s="136">
        <v>0.2</v>
      </c>
      <c r="AJ40" s="69" t="s">
        <v>184</v>
      </c>
      <c r="AK40" s="136">
        <v>1</v>
      </c>
      <c r="AL40" s="69" t="s">
        <v>191</v>
      </c>
      <c r="AM40" s="69" t="s">
        <v>113</v>
      </c>
      <c r="AN40" s="137" t="s">
        <v>153</v>
      </c>
      <c r="AO40" s="135" t="s">
        <v>942</v>
      </c>
      <c r="AP40" s="205" t="s">
        <v>686</v>
      </c>
      <c r="AQ40" s="205" t="s">
        <v>687</v>
      </c>
      <c r="AR40" s="205" t="s">
        <v>688</v>
      </c>
      <c r="AS40" s="69" t="s">
        <v>183</v>
      </c>
      <c r="AT40" s="137" t="s">
        <v>97</v>
      </c>
      <c r="AU40" s="137" t="s">
        <v>89</v>
      </c>
      <c r="AV40" s="136">
        <v>0.4</v>
      </c>
      <c r="AW40" s="137" t="s">
        <v>90</v>
      </c>
      <c r="AX40" s="137" t="s">
        <v>692</v>
      </c>
      <c r="AY40" s="137" t="s">
        <v>91</v>
      </c>
      <c r="AZ40" s="137" t="s">
        <v>92</v>
      </c>
      <c r="BA40" s="137" t="s">
        <v>93</v>
      </c>
      <c r="BB40" s="137" t="s">
        <v>693</v>
      </c>
      <c r="BC40" s="139">
        <v>0.12</v>
      </c>
      <c r="BD40" s="172">
        <v>1</v>
      </c>
      <c r="BE40" s="138">
        <v>7.1999999999999995E-2</v>
      </c>
      <c r="BF40" s="138" t="s">
        <v>184</v>
      </c>
      <c r="BG40" s="138">
        <v>1</v>
      </c>
      <c r="BH40" s="140" t="s">
        <v>191</v>
      </c>
      <c r="BI40" s="69" t="s">
        <v>113</v>
      </c>
      <c r="BJ40" s="137" t="s">
        <v>95</v>
      </c>
      <c r="BK40" s="141" t="s">
        <v>96</v>
      </c>
      <c r="BL40" s="69" t="s">
        <v>96</v>
      </c>
      <c r="BM40" s="142" t="s">
        <v>96</v>
      </c>
      <c r="BN40" s="206" t="s">
        <v>697</v>
      </c>
      <c r="BO40" s="206" t="s">
        <v>698</v>
      </c>
      <c r="BP40" s="206" t="s">
        <v>96</v>
      </c>
    </row>
    <row r="41" spans="1:68" ht="131" thickBot="1" x14ac:dyDescent="0.4">
      <c r="A41" s="201"/>
      <c r="B41" s="223" t="s">
        <v>940</v>
      </c>
      <c r="C41" s="224" t="s">
        <v>176</v>
      </c>
      <c r="D41" s="210" t="s">
        <v>151</v>
      </c>
      <c r="E41" s="209" t="s">
        <v>87</v>
      </c>
      <c r="F41" s="209" t="s">
        <v>352</v>
      </c>
      <c r="G41" s="209" t="s">
        <v>353</v>
      </c>
      <c r="H41" s="209" t="s">
        <v>678</v>
      </c>
      <c r="I41" s="225" t="s">
        <v>941</v>
      </c>
      <c r="J41" s="210" t="s">
        <v>106</v>
      </c>
      <c r="K41" s="210" t="s">
        <v>107</v>
      </c>
      <c r="L41" s="210" t="s">
        <v>108</v>
      </c>
      <c r="M41" s="226">
        <v>1</v>
      </c>
      <c r="N41" s="149"/>
      <c r="O41" s="149" t="s">
        <v>109</v>
      </c>
      <c r="P41" s="149" t="s">
        <v>109</v>
      </c>
      <c r="Q41" s="149" t="s">
        <v>109</v>
      </c>
      <c r="R41" s="149" t="s">
        <v>109</v>
      </c>
      <c r="S41" s="149" t="s">
        <v>109</v>
      </c>
      <c r="T41" s="149" t="s">
        <v>109</v>
      </c>
      <c r="U41" s="149" t="s">
        <v>109</v>
      </c>
      <c r="V41" s="149" t="s">
        <v>109</v>
      </c>
      <c r="W41" s="149" t="s">
        <v>109</v>
      </c>
      <c r="X41" s="149" t="s">
        <v>109</v>
      </c>
      <c r="Y41" s="149" t="s">
        <v>109</v>
      </c>
      <c r="Z41" s="149" t="s">
        <v>109</v>
      </c>
      <c r="AA41" s="149" t="s">
        <v>109</v>
      </c>
      <c r="AB41" s="149" t="s">
        <v>109</v>
      </c>
      <c r="AC41" s="149" t="s">
        <v>109</v>
      </c>
      <c r="AD41" s="149" t="s">
        <v>110</v>
      </c>
      <c r="AE41" s="149" t="s">
        <v>109</v>
      </c>
      <c r="AF41" s="149" t="s">
        <v>109</v>
      </c>
      <c r="AG41" s="149" t="s">
        <v>110</v>
      </c>
      <c r="AH41" s="224">
        <v>17</v>
      </c>
      <c r="AI41" s="227">
        <v>0.2</v>
      </c>
      <c r="AJ41" s="224" t="s">
        <v>184</v>
      </c>
      <c r="AK41" s="227">
        <v>1</v>
      </c>
      <c r="AL41" s="224" t="s">
        <v>191</v>
      </c>
      <c r="AM41" s="224" t="s">
        <v>113</v>
      </c>
      <c r="AN41" s="228" t="s">
        <v>154</v>
      </c>
      <c r="AO41" s="225" t="s">
        <v>943</v>
      </c>
      <c r="AP41" s="209" t="s">
        <v>686</v>
      </c>
      <c r="AQ41" s="209" t="s">
        <v>689</v>
      </c>
      <c r="AR41" s="209" t="s">
        <v>690</v>
      </c>
      <c r="AS41" s="224" t="s">
        <v>183</v>
      </c>
      <c r="AT41" s="228" t="s">
        <v>97</v>
      </c>
      <c r="AU41" s="228" t="s">
        <v>89</v>
      </c>
      <c r="AV41" s="227">
        <v>0.4</v>
      </c>
      <c r="AW41" s="228" t="s">
        <v>90</v>
      </c>
      <c r="AX41" s="228" t="s">
        <v>692</v>
      </c>
      <c r="AY41" s="228" t="s">
        <v>91</v>
      </c>
      <c r="AZ41" s="228" t="s">
        <v>92</v>
      </c>
      <c r="BA41" s="228" t="s">
        <v>93</v>
      </c>
      <c r="BB41" s="228" t="s">
        <v>694</v>
      </c>
      <c r="BC41" s="229">
        <v>7.1999999999999995E-2</v>
      </c>
      <c r="BD41" s="230">
        <v>1</v>
      </c>
      <c r="BE41" s="231">
        <v>7.1999999999999995E-2</v>
      </c>
      <c r="BF41" s="231" t="s">
        <v>184</v>
      </c>
      <c r="BG41" s="231">
        <v>1</v>
      </c>
      <c r="BH41" s="232" t="s">
        <v>191</v>
      </c>
      <c r="BI41" s="224" t="s">
        <v>113</v>
      </c>
      <c r="BJ41" s="228" t="s">
        <v>95</v>
      </c>
      <c r="BK41" s="233" t="s">
        <v>96</v>
      </c>
      <c r="BL41" s="224" t="s">
        <v>96</v>
      </c>
      <c r="BM41" s="234" t="s">
        <v>96</v>
      </c>
      <c r="BN41" s="210" t="s">
        <v>697</v>
      </c>
      <c r="BO41" s="210" t="s">
        <v>699</v>
      </c>
      <c r="BP41" s="210" t="s">
        <v>96</v>
      </c>
    </row>
    <row r="42" spans="1:68" ht="145.5" thickTop="1" x14ac:dyDescent="0.35">
      <c r="A42" s="201">
        <v>1</v>
      </c>
      <c r="B42" s="143" t="s">
        <v>754</v>
      </c>
      <c r="C42" s="69" t="s">
        <v>177</v>
      </c>
      <c r="D42" s="206" t="s">
        <v>155</v>
      </c>
      <c r="E42" s="205" t="s">
        <v>87</v>
      </c>
      <c r="F42" s="205" t="s">
        <v>735</v>
      </c>
      <c r="G42" s="205" t="s">
        <v>736</v>
      </c>
      <c r="H42" s="205" t="s">
        <v>737</v>
      </c>
      <c r="I42" s="135" t="s">
        <v>944</v>
      </c>
      <c r="J42" s="206" t="s">
        <v>106</v>
      </c>
      <c r="K42" s="206" t="s">
        <v>107</v>
      </c>
      <c r="L42" s="206" t="s">
        <v>108</v>
      </c>
      <c r="M42" s="193">
        <v>1</v>
      </c>
      <c r="N42" s="71"/>
      <c r="O42" s="71" t="s">
        <v>109</v>
      </c>
      <c r="P42" s="71" t="s">
        <v>109</v>
      </c>
      <c r="Q42" s="71" t="s">
        <v>110</v>
      </c>
      <c r="R42" s="71" t="s">
        <v>110</v>
      </c>
      <c r="S42" s="71" t="s">
        <v>110</v>
      </c>
      <c r="T42" s="71" t="s">
        <v>110</v>
      </c>
      <c r="U42" s="71" t="s">
        <v>110</v>
      </c>
      <c r="V42" s="71" t="s">
        <v>110</v>
      </c>
      <c r="W42" s="71" t="s">
        <v>110</v>
      </c>
      <c r="X42" s="71" t="s">
        <v>109</v>
      </c>
      <c r="Y42" s="71" t="s">
        <v>109</v>
      </c>
      <c r="Z42" s="71" t="s">
        <v>109</v>
      </c>
      <c r="AA42" s="71" t="s">
        <v>109</v>
      </c>
      <c r="AB42" s="71" t="s">
        <v>109</v>
      </c>
      <c r="AC42" s="71" t="s">
        <v>109</v>
      </c>
      <c r="AD42" s="71" t="s">
        <v>110</v>
      </c>
      <c r="AE42" s="71" t="s">
        <v>109</v>
      </c>
      <c r="AF42" s="71" t="s">
        <v>109</v>
      </c>
      <c r="AG42" s="71" t="s">
        <v>110</v>
      </c>
      <c r="AH42" s="69">
        <v>10</v>
      </c>
      <c r="AI42" s="136">
        <v>0.2</v>
      </c>
      <c r="AJ42" s="69" t="s">
        <v>184</v>
      </c>
      <c r="AK42" s="136">
        <v>0.8</v>
      </c>
      <c r="AL42" s="69" t="s">
        <v>190</v>
      </c>
      <c r="AM42" s="69" t="s">
        <v>100</v>
      </c>
      <c r="AN42" s="137" t="s">
        <v>156</v>
      </c>
      <c r="AO42" s="135" t="s">
        <v>945</v>
      </c>
      <c r="AP42" s="205" t="s">
        <v>740</v>
      </c>
      <c r="AQ42" s="205" t="s">
        <v>741</v>
      </c>
      <c r="AR42" s="205" t="s">
        <v>742</v>
      </c>
      <c r="AS42" s="69" t="s">
        <v>183</v>
      </c>
      <c r="AT42" s="137" t="s">
        <v>97</v>
      </c>
      <c r="AU42" s="137" t="s">
        <v>89</v>
      </c>
      <c r="AV42" s="136">
        <v>0.4</v>
      </c>
      <c r="AW42" s="137" t="s">
        <v>98</v>
      </c>
      <c r="AX42" s="137" t="s">
        <v>96</v>
      </c>
      <c r="AY42" s="137" t="s">
        <v>91</v>
      </c>
      <c r="AZ42" s="137" t="s">
        <v>92</v>
      </c>
      <c r="BA42" s="137" t="s">
        <v>93</v>
      </c>
      <c r="BB42" s="137" t="s">
        <v>745</v>
      </c>
      <c r="BC42" s="139">
        <v>0.12</v>
      </c>
      <c r="BD42" s="172">
        <v>0.8</v>
      </c>
      <c r="BE42" s="138">
        <v>0.12</v>
      </c>
      <c r="BF42" s="138" t="s">
        <v>184</v>
      </c>
      <c r="BG42" s="138">
        <v>0.8</v>
      </c>
      <c r="BH42" s="140" t="s">
        <v>190</v>
      </c>
      <c r="BI42" s="69" t="s">
        <v>100</v>
      </c>
      <c r="BJ42" s="137" t="s">
        <v>95</v>
      </c>
      <c r="BK42" s="141" t="s">
        <v>946</v>
      </c>
      <c r="BL42" s="69" t="s">
        <v>748</v>
      </c>
      <c r="BM42" s="142">
        <v>44957</v>
      </c>
      <c r="BN42" s="206" t="s">
        <v>749</v>
      </c>
      <c r="BO42" s="206" t="s">
        <v>750</v>
      </c>
      <c r="BP42" s="206" t="s">
        <v>101</v>
      </c>
    </row>
    <row r="43" spans="1:68" ht="147" thickBot="1" x14ac:dyDescent="0.4">
      <c r="A43" s="201">
        <v>2</v>
      </c>
      <c r="B43" s="240" t="s">
        <v>755</v>
      </c>
      <c r="C43" s="224" t="s">
        <v>177</v>
      </c>
      <c r="D43" s="257" t="s">
        <v>155</v>
      </c>
      <c r="E43" s="256" t="s">
        <v>87</v>
      </c>
      <c r="F43" s="256" t="s">
        <v>735</v>
      </c>
      <c r="G43" s="256" t="s">
        <v>736</v>
      </c>
      <c r="H43" s="256" t="s">
        <v>738</v>
      </c>
      <c r="I43" s="225" t="s">
        <v>947</v>
      </c>
      <c r="J43" s="257" t="s">
        <v>106</v>
      </c>
      <c r="K43" s="257" t="s">
        <v>107</v>
      </c>
      <c r="L43" s="257" t="s">
        <v>108</v>
      </c>
      <c r="M43" s="226">
        <v>1</v>
      </c>
      <c r="N43" s="149"/>
      <c r="O43" s="149" t="s">
        <v>109</v>
      </c>
      <c r="P43" s="149" t="s">
        <v>109</v>
      </c>
      <c r="Q43" s="149" t="s">
        <v>110</v>
      </c>
      <c r="R43" s="149" t="s">
        <v>110</v>
      </c>
      <c r="S43" s="149" t="s">
        <v>109</v>
      </c>
      <c r="T43" s="149" t="s">
        <v>109</v>
      </c>
      <c r="U43" s="149" t="s">
        <v>110</v>
      </c>
      <c r="V43" s="149" t="s">
        <v>110</v>
      </c>
      <c r="W43" s="149" t="s">
        <v>109</v>
      </c>
      <c r="X43" s="149" t="s">
        <v>109</v>
      </c>
      <c r="Y43" s="149" t="s">
        <v>109</v>
      </c>
      <c r="Z43" s="149" t="s">
        <v>109</v>
      </c>
      <c r="AA43" s="149" t="s">
        <v>109</v>
      </c>
      <c r="AB43" s="149" t="s">
        <v>109</v>
      </c>
      <c r="AC43" s="149" t="s">
        <v>109</v>
      </c>
      <c r="AD43" s="149" t="s">
        <v>110</v>
      </c>
      <c r="AE43" s="149" t="s">
        <v>109</v>
      </c>
      <c r="AF43" s="149" t="s">
        <v>109</v>
      </c>
      <c r="AG43" s="149" t="s">
        <v>110</v>
      </c>
      <c r="AH43" s="224">
        <v>13</v>
      </c>
      <c r="AI43" s="227">
        <v>0.2</v>
      </c>
      <c r="AJ43" s="224" t="s">
        <v>184</v>
      </c>
      <c r="AK43" s="227">
        <v>1</v>
      </c>
      <c r="AL43" s="224" t="s">
        <v>191</v>
      </c>
      <c r="AM43" s="224" t="s">
        <v>113</v>
      </c>
      <c r="AN43" s="228" t="s">
        <v>157</v>
      </c>
      <c r="AO43" s="225" t="s">
        <v>948</v>
      </c>
      <c r="AP43" s="256" t="s">
        <v>739</v>
      </c>
      <c r="AQ43" s="256" t="s">
        <v>743</v>
      </c>
      <c r="AR43" s="256" t="s">
        <v>744</v>
      </c>
      <c r="AS43" s="224" t="s">
        <v>183</v>
      </c>
      <c r="AT43" s="228" t="s">
        <v>97</v>
      </c>
      <c r="AU43" s="228" t="s">
        <v>89</v>
      </c>
      <c r="AV43" s="227">
        <v>0.4</v>
      </c>
      <c r="AW43" s="228" t="s">
        <v>90</v>
      </c>
      <c r="AX43" s="228" t="s">
        <v>746</v>
      </c>
      <c r="AY43" s="228" t="s">
        <v>91</v>
      </c>
      <c r="AZ43" s="228" t="s">
        <v>92</v>
      </c>
      <c r="BA43" s="228" t="s">
        <v>93</v>
      </c>
      <c r="BB43" s="228" t="s">
        <v>747</v>
      </c>
      <c r="BC43" s="229">
        <v>0.12</v>
      </c>
      <c r="BD43" s="230">
        <v>1</v>
      </c>
      <c r="BE43" s="231">
        <v>0.12</v>
      </c>
      <c r="BF43" s="231" t="s">
        <v>184</v>
      </c>
      <c r="BG43" s="231">
        <v>1</v>
      </c>
      <c r="BH43" s="232" t="s">
        <v>191</v>
      </c>
      <c r="BI43" s="224" t="s">
        <v>113</v>
      </c>
      <c r="BJ43" s="228" t="s">
        <v>95</v>
      </c>
      <c r="BK43" s="233" t="s">
        <v>949</v>
      </c>
      <c r="BL43" s="224" t="s">
        <v>751</v>
      </c>
      <c r="BM43" s="234">
        <v>45291</v>
      </c>
      <c r="BN43" s="257" t="s">
        <v>752</v>
      </c>
      <c r="BO43" s="257" t="s">
        <v>753</v>
      </c>
      <c r="BP43" s="257" t="s">
        <v>101</v>
      </c>
    </row>
    <row r="44" spans="1:68" ht="276" thickTop="1" x14ac:dyDescent="0.35">
      <c r="A44" s="201">
        <v>1</v>
      </c>
      <c r="B44" s="143" t="s">
        <v>775</v>
      </c>
      <c r="C44" s="69" t="s">
        <v>176</v>
      </c>
      <c r="D44" s="206" t="s">
        <v>158</v>
      </c>
      <c r="E44" s="205" t="s">
        <v>87</v>
      </c>
      <c r="F44" s="205" t="s">
        <v>460</v>
      </c>
      <c r="G44" s="205" t="s">
        <v>432</v>
      </c>
      <c r="H44" s="205" t="s">
        <v>756</v>
      </c>
      <c r="I44" s="135" t="s">
        <v>950</v>
      </c>
      <c r="J44" s="206" t="s">
        <v>106</v>
      </c>
      <c r="K44" s="206" t="s">
        <v>107</v>
      </c>
      <c r="L44" s="206" t="s">
        <v>108</v>
      </c>
      <c r="M44" s="193">
        <v>1</v>
      </c>
      <c r="N44" s="71"/>
      <c r="O44" s="71" t="s">
        <v>109</v>
      </c>
      <c r="P44" s="71" t="s">
        <v>109</v>
      </c>
      <c r="Q44" s="71" t="s">
        <v>109</v>
      </c>
      <c r="R44" s="71" t="s">
        <v>109</v>
      </c>
      <c r="S44" s="71" t="s">
        <v>109</v>
      </c>
      <c r="T44" s="71" t="s">
        <v>110</v>
      </c>
      <c r="U44" s="71" t="s">
        <v>109</v>
      </c>
      <c r="V44" s="71" t="s">
        <v>109</v>
      </c>
      <c r="W44" s="71" t="s">
        <v>109</v>
      </c>
      <c r="X44" s="71" t="s">
        <v>109</v>
      </c>
      <c r="Y44" s="71" t="s">
        <v>109</v>
      </c>
      <c r="Z44" s="71" t="s">
        <v>109</v>
      </c>
      <c r="AA44" s="71" t="s">
        <v>110</v>
      </c>
      <c r="AB44" s="71" t="s">
        <v>109</v>
      </c>
      <c r="AC44" s="71" t="s">
        <v>109</v>
      </c>
      <c r="AD44" s="71" t="s">
        <v>110</v>
      </c>
      <c r="AE44" s="71" t="s">
        <v>109</v>
      </c>
      <c r="AF44" s="71" t="s">
        <v>109</v>
      </c>
      <c r="AG44" s="71" t="s">
        <v>110</v>
      </c>
      <c r="AH44" s="69">
        <v>15</v>
      </c>
      <c r="AI44" s="136">
        <v>0.2</v>
      </c>
      <c r="AJ44" s="69" t="s">
        <v>184</v>
      </c>
      <c r="AK44" s="136">
        <v>1</v>
      </c>
      <c r="AL44" s="69" t="s">
        <v>191</v>
      </c>
      <c r="AM44" s="69" t="s">
        <v>113</v>
      </c>
      <c r="AN44" s="137" t="s">
        <v>159</v>
      </c>
      <c r="AO44" s="135" t="s">
        <v>951</v>
      </c>
      <c r="AP44" s="205" t="s">
        <v>758</v>
      </c>
      <c r="AQ44" s="205" t="s">
        <v>759</v>
      </c>
      <c r="AR44" s="205" t="s">
        <v>760</v>
      </c>
      <c r="AS44" s="69" t="s">
        <v>183</v>
      </c>
      <c r="AT44" s="137" t="s">
        <v>88</v>
      </c>
      <c r="AU44" s="137" t="s">
        <v>89</v>
      </c>
      <c r="AV44" s="136">
        <v>0.3</v>
      </c>
      <c r="AW44" s="137" t="s">
        <v>90</v>
      </c>
      <c r="AX44" s="137" t="s">
        <v>767</v>
      </c>
      <c r="AY44" s="137" t="s">
        <v>91</v>
      </c>
      <c r="AZ44" s="137" t="s">
        <v>134</v>
      </c>
      <c r="BA44" s="137" t="s">
        <v>93</v>
      </c>
      <c r="BB44" s="137" t="s">
        <v>498</v>
      </c>
      <c r="BC44" s="139">
        <v>0.14000000000000001</v>
      </c>
      <c r="BD44" s="172">
        <v>1</v>
      </c>
      <c r="BE44" s="138">
        <v>5.04E-2</v>
      </c>
      <c r="BF44" s="138" t="s">
        <v>184</v>
      </c>
      <c r="BG44" s="138">
        <v>1</v>
      </c>
      <c r="BH44" s="140" t="s">
        <v>191</v>
      </c>
      <c r="BI44" s="69" t="s">
        <v>113</v>
      </c>
      <c r="BJ44" s="137" t="s">
        <v>95</v>
      </c>
      <c r="BK44" s="141" t="s">
        <v>952</v>
      </c>
      <c r="BL44" s="69" t="s">
        <v>770</v>
      </c>
      <c r="BM44" s="142">
        <v>45291</v>
      </c>
      <c r="BN44" s="206" t="s">
        <v>771</v>
      </c>
      <c r="BO44" s="206" t="s">
        <v>772</v>
      </c>
      <c r="BP44" s="206" t="s">
        <v>101</v>
      </c>
    </row>
    <row r="45" spans="1:68" ht="372" x14ac:dyDescent="0.35">
      <c r="A45" s="201"/>
      <c r="B45" s="211" t="s">
        <v>775</v>
      </c>
      <c r="C45" s="69" t="s">
        <v>176</v>
      </c>
      <c r="D45" s="206" t="s">
        <v>158</v>
      </c>
      <c r="E45" s="205" t="s">
        <v>87</v>
      </c>
      <c r="F45" s="205" t="s">
        <v>460</v>
      </c>
      <c r="G45" s="205" t="s">
        <v>432</v>
      </c>
      <c r="H45" s="205" t="s">
        <v>756</v>
      </c>
      <c r="I45" s="135" t="s">
        <v>950</v>
      </c>
      <c r="J45" s="206" t="s">
        <v>106</v>
      </c>
      <c r="K45" s="206" t="s">
        <v>107</v>
      </c>
      <c r="L45" s="206" t="s">
        <v>108</v>
      </c>
      <c r="M45" s="193">
        <v>1</v>
      </c>
      <c r="N45" s="71"/>
      <c r="O45" s="71" t="s">
        <v>109</v>
      </c>
      <c r="P45" s="71" t="s">
        <v>109</v>
      </c>
      <c r="Q45" s="71" t="s">
        <v>109</v>
      </c>
      <c r="R45" s="71" t="s">
        <v>109</v>
      </c>
      <c r="S45" s="71" t="s">
        <v>109</v>
      </c>
      <c r="T45" s="71" t="s">
        <v>110</v>
      </c>
      <c r="U45" s="71" t="s">
        <v>109</v>
      </c>
      <c r="V45" s="71" t="s">
        <v>109</v>
      </c>
      <c r="W45" s="71" t="s">
        <v>109</v>
      </c>
      <c r="X45" s="71" t="s">
        <v>109</v>
      </c>
      <c r="Y45" s="71" t="s">
        <v>109</v>
      </c>
      <c r="Z45" s="71" t="s">
        <v>109</v>
      </c>
      <c r="AA45" s="71" t="s">
        <v>110</v>
      </c>
      <c r="AB45" s="71" t="s">
        <v>109</v>
      </c>
      <c r="AC45" s="71" t="s">
        <v>109</v>
      </c>
      <c r="AD45" s="71" t="s">
        <v>110</v>
      </c>
      <c r="AE45" s="71" t="s">
        <v>109</v>
      </c>
      <c r="AF45" s="71" t="s">
        <v>109</v>
      </c>
      <c r="AG45" s="71" t="s">
        <v>110</v>
      </c>
      <c r="AH45" s="69">
        <v>15</v>
      </c>
      <c r="AI45" s="136">
        <v>0.2</v>
      </c>
      <c r="AJ45" s="69" t="s">
        <v>184</v>
      </c>
      <c r="AK45" s="136">
        <v>1</v>
      </c>
      <c r="AL45" s="69" t="s">
        <v>191</v>
      </c>
      <c r="AM45" s="69" t="s">
        <v>113</v>
      </c>
      <c r="AN45" s="137" t="s">
        <v>160</v>
      </c>
      <c r="AO45" s="135" t="s">
        <v>953</v>
      </c>
      <c r="AP45" s="205" t="s">
        <v>761</v>
      </c>
      <c r="AQ45" s="205" t="s">
        <v>762</v>
      </c>
      <c r="AR45" s="205" t="s">
        <v>763</v>
      </c>
      <c r="AS45" s="69" t="s">
        <v>183</v>
      </c>
      <c r="AT45" s="137" t="s">
        <v>97</v>
      </c>
      <c r="AU45" s="137" t="s">
        <v>89</v>
      </c>
      <c r="AV45" s="136">
        <v>0.4</v>
      </c>
      <c r="AW45" s="137" t="s">
        <v>90</v>
      </c>
      <c r="AX45" s="137" t="s">
        <v>556</v>
      </c>
      <c r="AY45" s="137" t="s">
        <v>91</v>
      </c>
      <c r="AZ45" s="137" t="s">
        <v>92</v>
      </c>
      <c r="BA45" s="137" t="s">
        <v>93</v>
      </c>
      <c r="BB45" s="137" t="s">
        <v>768</v>
      </c>
      <c r="BC45" s="139">
        <v>8.4000000000000005E-2</v>
      </c>
      <c r="BD45" s="172">
        <v>1</v>
      </c>
      <c r="BE45" s="138">
        <v>5.04E-2</v>
      </c>
      <c r="BF45" s="138" t="s">
        <v>184</v>
      </c>
      <c r="BG45" s="138">
        <v>1</v>
      </c>
      <c r="BH45" s="140" t="s">
        <v>191</v>
      </c>
      <c r="BI45" s="69" t="s">
        <v>113</v>
      </c>
      <c r="BJ45" s="137" t="s">
        <v>95</v>
      </c>
      <c r="BK45" s="141" t="s">
        <v>96</v>
      </c>
      <c r="BL45" s="69" t="s">
        <v>96</v>
      </c>
      <c r="BM45" s="142" t="s">
        <v>96</v>
      </c>
      <c r="BN45" s="206" t="s">
        <v>771</v>
      </c>
      <c r="BO45" s="206" t="s">
        <v>773</v>
      </c>
      <c r="BP45" s="206" t="s">
        <v>96</v>
      </c>
    </row>
    <row r="46" spans="1:68" ht="406.5" thickBot="1" x14ac:dyDescent="0.4">
      <c r="A46" s="201"/>
      <c r="B46" s="223" t="s">
        <v>775</v>
      </c>
      <c r="C46" s="224" t="s">
        <v>176</v>
      </c>
      <c r="D46" s="257" t="s">
        <v>158</v>
      </c>
      <c r="E46" s="256" t="s">
        <v>87</v>
      </c>
      <c r="F46" s="263" t="s">
        <v>460</v>
      </c>
      <c r="G46" s="263" t="s">
        <v>432</v>
      </c>
      <c r="H46" s="263" t="s">
        <v>756</v>
      </c>
      <c r="I46" s="225" t="s">
        <v>950</v>
      </c>
      <c r="J46" s="257" t="s">
        <v>106</v>
      </c>
      <c r="K46" s="257" t="s">
        <v>107</v>
      </c>
      <c r="L46" s="257" t="s">
        <v>108</v>
      </c>
      <c r="M46" s="264">
        <v>1</v>
      </c>
      <c r="N46" s="149"/>
      <c r="O46" s="149" t="s">
        <v>109</v>
      </c>
      <c r="P46" s="149" t="s">
        <v>109</v>
      </c>
      <c r="Q46" s="149" t="s">
        <v>109</v>
      </c>
      <c r="R46" s="149" t="s">
        <v>109</v>
      </c>
      <c r="S46" s="149" t="s">
        <v>109</v>
      </c>
      <c r="T46" s="149" t="s">
        <v>110</v>
      </c>
      <c r="U46" s="149" t="s">
        <v>109</v>
      </c>
      <c r="V46" s="149" t="s">
        <v>109</v>
      </c>
      <c r="W46" s="149" t="s">
        <v>109</v>
      </c>
      <c r="X46" s="149" t="s">
        <v>109</v>
      </c>
      <c r="Y46" s="149" t="s">
        <v>109</v>
      </c>
      <c r="Z46" s="149" t="s">
        <v>109</v>
      </c>
      <c r="AA46" s="149" t="s">
        <v>110</v>
      </c>
      <c r="AB46" s="149" t="s">
        <v>109</v>
      </c>
      <c r="AC46" s="149" t="s">
        <v>109</v>
      </c>
      <c r="AD46" s="149" t="s">
        <v>110</v>
      </c>
      <c r="AE46" s="149" t="s">
        <v>109</v>
      </c>
      <c r="AF46" s="149" t="s">
        <v>109</v>
      </c>
      <c r="AG46" s="149" t="s">
        <v>110</v>
      </c>
      <c r="AH46" s="224">
        <v>15</v>
      </c>
      <c r="AI46" s="227">
        <v>0.2</v>
      </c>
      <c r="AJ46" s="224" t="s">
        <v>184</v>
      </c>
      <c r="AK46" s="227">
        <v>1</v>
      </c>
      <c r="AL46" s="224" t="s">
        <v>191</v>
      </c>
      <c r="AM46" s="224" t="s">
        <v>113</v>
      </c>
      <c r="AN46" s="228" t="s">
        <v>757</v>
      </c>
      <c r="AO46" s="225" t="s">
        <v>954</v>
      </c>
      <c r="AP46" s="263" t="s">
        <v>764</v>
      </c>
      <c r="AQ46" s="263" t="s">
        <v>765</v>
      </c>
      <c r="AR46" s="256" t="s">
        <v>766</v>
      </c>
      <c r="AS46" s="224" t="s">
        <v>183</v>
      </c>
      <c r="AT46" s="228" t="s">
        <v>97</v>
      </c>
      <c r="AU46" s="228" t="s">
        <v>89</v>
      </c>
      <c r="AV46" s="227">
        <v>0.4</v>
      </c>
      <c r="AW46" s="228" t="s">
        <v>90</v>
      </c>
      <c r="AX46" s="228" t="s">
        <v>769</v>
      </c>
      <c r="AY46" s="228" t="s">
        <v>91</v>
      </c>
      <c r="AZ46" s="228" t="s">
        <v>92</v>
      </c>
      <c r="BA46" s="228" t="s">
        <v>93</v>
      </c>
      <c r="BB46" s="228" t="s">
        <v>498</v>
      </c>
      <c r="BC46" s="229">
        <v>5.04E-2</v>
      </c>
      <c r="BD46" s="230">
        <v>1</v>
      </c>
      <c r="BE46" s="231">
        <v>5.04E-2</v>
      </c>
      <c r="BF46" s="231" t="s">
        <v>184</v>
      </c>
      <c r="BG46" s="231">
        <v>1</v>
      </c>
      <c r="BH46" s="232" t="s">
        <v>191</v>
      </c>
      <c r="BI46" s="224" t="s">
        <v>113</v>
      </c>
      <c r="BJ46" s="228" t="s">
        <v>95</v>
      </c>
      <c r="BK46" s="233" t="s">
        <v>96</v>
      </c>
      <c r="BL46" s="224" t="s">
        <v>96</v>
      </c>
      <c r="BM46" s="234" t="s">
        <v>96</v>
      </c>
      <c r="BN46" s="265" t="s">
        <v>771</v>
      </c>
      <c r="BO46" s="257" t="s">
        <v>774</v>
      </c>
      <c r="BP46" s="257" t="s">
        <v>96</v>
      </c>
    </row>
    <row r="47" spans="1:68" ht="149" thickTop="1" x14ac:dyDescent="0.35">
      <c r="A47" s="201">
        <v>1</v>
      </c>
      <c r="B47" s="235" t="s">
        <v>837</v>
      </c>
      <c r="C47" s="214" t="s">
        <v>178</v>
      </c>
      <c r="D47" s="197" t="s">
        <v>161</v>
      </c>
      <c r="E47" s="215" t="s">
        <v>87</v>
      </c>
      <c r="F47" s="258" t="s">
        <v>808</v>
      </c>
      <c r="G47" s="258" t="s">
        <v>809</v>
      </c>
      <c r="H47" s="258" t="s">
        <v>810</v>
      </c>
      <c r="I47" s="216" t="s">
        <v>955</v>
      </c>
      <c r="J47" s="197" t="s">
        <v>106</v>
      </c>
      <c r="K47" s="197" t="s">
        <v>107</v>
      </c>
      <c r="L47" s="197" t="s">
        <v>108</v>
      </c>
      <c r="M47" s="259">
        <v>1</v>
      </c>
      <c r="N47" s="198"/>
      <c r="O47" s="198" t="s">
        <v>109</v>
      </c>
      <c r="P47" s="198" t="s">
        <v>110</v>
      </c>
      <c r="Q47" s="198" t="s">
        <v>110</v>
      </c>
      <c r="R47" s="198" t="s">
        <v>110</v>
      </c>
      <c r="S47" s="198" t="s">
        <v>109</v>
      </c>
      <c r="T47" s="198" t="s">
        <v>109</v>
      </c>
      <c r="U47" s="198" t="s">
        <v>110</v>
      </c>
      <c r="V47" s="198" t="s">
        <v>110</v>
      </c>
      <c r="W47" s="198" t="s">
        <v>109</v>
      </c>
      <c r="X47" s="198" t="s">
        <v>109</v>
      </c>
      <c r="Y47" s="198" t="s">
        <v>109</v>
      </c>
      <c r="Z47" s="198" t="s">
        <v>109</v>
      </c>
      <c r="AA47" s="198" t="s">
        <v>110</v>
      </c>
      <c r="AB47" s="198" t="s">
        <v>109</v>
      </c>
      <c r="AC47" s="198" t="s">
        <v>109</v>
      </c>
      <c r="AD47" s="198" t="s">
        <v>110</v>
      </c>
      <c r="AE47" s="198" t="s">
        <v>109</v>
      </c>
      <c r="AF47" s="198" t="s">
        <v>109</v>
      </c>
      <c r="AG47" s="198" t="s">
        <v>110</v>
      </c>
      <c r="AH47" s="214">
        <v>11</v>
      </c>
      <c r="AI47" s="217">
        <v>0.2</v>
      </c>
      <c r="AJ47" s="214" t="s">
        <v>184</v>
      </c>
      <c r="AK47" s="217">
        <v>0.8</v>
      </c>
      <c r="AL47" s="214" t="s">
        <v>190</v>
      </c>
      <c r="AM47" s="214" t="s">
        <v>100</v>
      </c>
      <c r="AN47" s="218" t="s">
        <v>163</v>
      </c>
      <c r="AO47" s="216" t="s">
        <v>956</v>
      </c>
      <c r="AP47" s="260" t="s">
        <v>816</v>
      </c>
      <c r="AQ47" s="258" t="s">
        <v>817</v>
      </c>
      <c r="AR47" s="258" t="s">
        <v>818</v>
      </c>
      <c r="AS47" s="214" t="s">
        <v>183</v>
      </c>
      <c r="AT47" s="218" t="s">
        <v>88</v>
      </c>
      <c r="AU47" s="218" t="s">
        <v>89</v>
      </c>
      <c r="AV47" s="217">
        <v>0.3</v>
      </c>
      <c r="AW47" s="218" t="s">
        <v>90</v>
      </c>
      <c r="AX47" s="261" t="s">
        <v>823</v>
      </c>
      <c r="AY47" s="218" t="s">
        <v>91</v>
      </c>
      <c r="AZ47" s="218" t="s">
        <v>92</v>
      </c>
      <c r="BA47" s="218" t="s">
        <v>93</v>
      </c>
      <c r="BB47" s="261" t="s">
        <v>825</v>
      </c>
      <c r="BC47" s="219">
        <v>0.14000000000000001</v>
      </c>
      <c r="BD47" s="220">
        <v>0.8</v>
      </c>
      <c r="BE47" s="221">
        <v>8.4000000000000005E-2</v>
      </c>
      <c r="BF47" s="221" t="s">
        <v>184</v>
      </c>
      <c r="BG47" s="221">
        <v>0.8</v>
      </c>
      <c r="BH47" s="222" t="s">
        <v>190</v>
      </c>
      <c r="BI47" s="214" t="s">
        <v>100</v>
      </c>
      <c r="BJ47" s="218" t="s">
        <v>95</v>
      </c>
      <c r="BK47" s="237" t="s">
        <v>957</v>
      </c>
      <c r="BL47" s="214" t="s">
        <v>829</v>
      </c>
      <c r="BM47" s="236">
        <v>45107</v>
      </c>
      <c r="BN47" s="262" t="s">
        <v>830</v>
      </c>
      <c r="BO47" s="262" t="s">
        <v>831</v>
      </c>
      <c r="BP47" s="197" t="s">
        <v>832</v>
      </c>
    </row>
    <row r="48" spans="1:68" ht="145" x14ac:dyDescent="0.35">
      <c r="A48" s="201"/>
      <c r="B48" s="213" t="s">
        <v>837</v>
      </c>
      <c r="C48" s="214" t="s">
        <v>178</v>
      </c>
      <c r="D48" s="197" t="s">
        <v>161</v>
      </c>
      <c r="E48" s="215" t="s">
        <v>87</v>
      </c>
      <c r="F48" s="258" t="s">
        <v>808</v>
      </c>
      <c r="G48" s="258" t="s">
        <v>809</v>
      </c>
      <c r="H48" s="258" t="s">
        <v>810</v>
      </c>
      <c r="I48" s="216" t="s">
        <v>955</v>
      </c>
      <c r="J48" s="197" t="s">
        <v>106</v>
      </c>
      <c r="K48" s="197" t="s">
        <v>107</v>
      </c>
      <c r="L48" s="197" t="s">
        <v>108</v>
      </c>
      <c r="M48" s="259">
        <v>1</v>
      </c>
      <c r="N48" s="198"/>
      <c r="O48" s="198" t="s">
        <v>109</v>
      </c>
      <c r="P48" s="198" t="s">
        <v>110</v>
      </c>
      <c r="Q48" s="198" t="s">
        <v>110</v>
      </c>
      <c r="R48" s="198" t="s">
        <v>110</v>
      </c>
      <c r="S48" s="198" t="s">
        <v>109</v>
      </c>
      <c r="T48" s="198" t="s">
        <v>109</v>
      </c>
      <c r="U48" s="198" t="s">
        <v>110</v>
      </c>
      <c r="V48" s="198" t="s">
        <v>110</v>
      </c>
      <c r="W48" s="198" t="s">
        <v>109</v>
      </c>
      <c r="X48" s="198" t="s">
        <v>109</v>
      </c>
      <c r="Y48" s="198" t="s">
        <v>109</v>
      </c>
      <c r="Z48" s="198" t="s">
        <v>109</v>
      </c>
      <c r="AA48" s="198" t="s">
        <v>110</v>
      </c>
      <c r="AB48" s="198" t="s">
        <v>109</v>
      </c>
      <c r="AC48" s="198" t="s">
        <v>109</v>
      </c>
      <c r="AD48" s="198" t="s">
        <v>110</v>
      </c>
      <c r="AE48" s="198" t="s">
        <v>109</v>
      </c>
      <c r="AF48" s="198" t="s">
        <v>109</v>
      </c>
      <c r="AG48" s="198" t="s">
        <v>110</v>
      </c>
      <c r="AH48" s="214">
        <v>11</v>
      </c>
      <c r="AI48" s="217">
        <v>0.2</v>
      </c>
      <c r="AJ48" s="214" t="s">
        <v>184</v>
      </c>
      <c r="AK48" s="217">
        <v>0.8</v>
      </c>
      <c r="AL48" s="214" t="s">
        <v>190</v>
      </c>
      <c r="AM48" s="214" t="s">
        <v>100</v>
      </c>
      <c r="AN48" s="218" t="s">
        <v>164</v>
      </c>
      <c r="AO48" s="216" t="s">
        <v>958</v>
      </c>
      <c r="AP48" s="260" t="s">
        <v>819</v>
      </c>
      <c r="AQ48" s="258" t="s">
        <v>820</v>
      </c>
      <c r="AR48" s="258" t="s">
        <v>821</v>
      </c>
      <c r="AS48" s="214" t="s">
        <v>183</v>
      </c>
      <c r="AT48" s="218" t="s">
        <v>97</v>
      </c>
      <c r="AU48" s="218" t="s">
        <v>89</v>
      </c>
      <c r="AV48" s="217">
        <v>0.4</v>
      </c>
      <c r="AW48" s="218" t="s">
        <v>90</v>
      </c>
      <c r="AX48" s="261" t="s">
        <v>823</v>
      </c>
      <c r="AY48" s="218" t="s">
        <v>91</v>
      </c>
      <c r="AZ48" s="218" t="s">
        <v>92</v>
      </c>
      <c r="BA48" s="218" t="s">
        <v>93</v>
      </c>
      <c r="BB48" s="261" t="s">
        <v>826</v>
      </c>
      <c r="BC48" s="219">
        <v>8.4000000000000005E-2</v>
      </c>
      <c r="BD48" s="220">
        <v>0.8</v>
      </c>
      <c r="BE48" s="221">
        <v>8.4000000000000005E-2</v>
      </c>
      <c r="BF48" s="221" t="s">
        <v>184</v>
      </c>
      <c r="BG48" s="221">
        <v>0.8</v>
      </c>
      <c r="BH48" s="222" t="s">
        <v>190</v>
      </c>
      <c r="BI48" s="214" t="s">
        <v>100</v>
      </c>
      <c r="BJ48" s="218" t="s">
        <v>95</v>
      </c>
      <c r="BK48" s="237" t="s">
        <v>96</v>
      </c>
      <c r="BL48" s="214" t="s">
        <v>96</v>
      </c>
      <c r="BM48" s="236" t="s">
        <v>96</v>
      </c>
      <c r="BN48" s="262" t="s">
        <v>830</v>
      </c>
      <c r="BO48" s="262" t="s">
        <v>833</v>
      </c>
      <c r="BP48" s="197" t="s">
        <v>96</v>
      </c>
    </row>
    <row r="49" spans="1:68" ht="132" thickBot="1" x14ac:dyDescent="0.4">
      <c r="A49" s="201">
        <v>2</v>
      </c>
      <c r="B49" s="240" t="s">
        <v>838</v>
      </c>
      <c r="C49" s="224" t="s">
        <v>178</v>
      </c>
      <c r="D49" s="257" t="s">
        <v>161</v>
      </c>
      <c r="E49" s="256" t="s">
        <v>87</v>
      </c>
      <c r="F49" s="263" t="s">
        <v>811</v>
      </c>
      <c r="G49" s="263" t="s">
        <v>812</v>
      </c>
      <c r="H49" s="263" t="s">
        <v>813</v>
      </c>
      <c r="I49" s="225" t="s">
        <v>959</v>
      </c>
      <c r="J49" s="257" t="s">
        <v>106</v>
      </c>
      <c r="K49" s="257" t="s">
        <v>107</v>
      </c>
      <c r="L49" s="257" t="s">
        <v>108</v>
      </c>
      <c r="M49" s="264">
        <v>1</v>
      </c>
      <c r="N49" s="149"/>
      <c r="O49" s="149" t="s">
        <v>109</v>
      </c>
      <c r="P49" s="149" t="s">
        <v>109</v>
      </c>
      <c r="Q49" s="149" t="s">
        <v>109</v>
      </c>
      <c r="R49" s="149" t="s">
        <v>109</v>
      </c>
      <c r="S49" s="149" t="s">
        <v>109</v>
      </c>
      <c r="T49" s="149" t="s">
        <v>109</v>
      </c>
      <c r="U49" s="149" t="s">
        <v>110</v>
      </c>
      <c r="V49" s="149" t="s">
        <v>109</v>
      </c>
      <c r="W49" s="149" t="s">
        <v>110</v>
      </c>
      <c r="X49" s="149" t="s">
        <v>109</v>
      </c>
      <c r="Y49" s="149" t="s">
        <v>109</v>
      </c>
      <c r="Z49" s="149" t="s">
        <v>109</v>
      </c>
      <c r="AA49" s="149" t="s">
        <v>109</v>
      </c>
      <c r="AB49" s="149" t="s">
        <v>109</v>
      </c>
      <c r="AC49" s="149" t="s">
        <v>109</v>
      </c>
      <c r="AD49" s="149" t="s">
        <v>110</v>
      </c>
      <c r="AE49" s="149" t="s">
        <v>109</v>
      </c>
      <c r="AF49" s="149" t="s">
        <v>109</v>
      </c>
      <c r="AG49" s="149" t="s">
        <v>110</v>
      </c>
      <c r="AH49" s="224">
        <v>15</v>
      </c>
      <c r="AI49" s="227">
        <v>0.2</v>
      </c>
      <c r="AJ49" s="224" t="s">
        <v>184</v>
      </c>
      <c r="AK49" s="227">
        <v>1</v>
      </c>
      <c r="AL49" s="224" t="s">
        <v>191</v>
      </c>
      <c r="AM49" s="224" t="s">
        <v>113</v>
      </c>
      <c r="AN49" s="228" t="s">
        <v>162</v>
      </c>
      <c r="AO49" s="225" t="s">
        <v>960</v>
      </c>
      <c r="AP49" s="266" t="s">
        <v>822</v>
      </c>
      <c r="AQ49" s="263" t="s">
        <v>814</v>
      </c>
      <c r="AR49" s="263" t="s">
        <v>815</v>
      </c>
      <c r="AS49" s="224" t="s">
        <v>183</v>
      </c>
      <c r="AT49" s="228" t="s">
        <v>88</v>
      </c>
      <c r="AU49" s="228" t="s">
        <v>89</v>
      </c>
      <c r="AV49" s="227">
        <v>0.3</v>
      </c>
      <c r="AW49" s="228" t="s">
        <v>90</v>
      </c>
      <c r="AX49" s="267" t="s">
        <v>827</v>
      </c>
      <c r="AY49" s="228" t="s">
        <v>91</v>
      </c>
      <c r="AZ49" s="228" t="s">
        <v>92</v>
      </c>
      <c r="BA49" s="228" t="s">
        <v>93</v>
      </c>
      <c r="BB49" s="267" t="s">
        <v>824</v>
      </c>
      <c r="BC49" s="229">
        <v>0.14000000000000001</v>
      </c>
      <c r="BD49" s="230">
        <v>1</v>
      </c>
      <c r="BE49" s="231">
        <v>0.14000000000000001</v>
      </c>
      <c r="BF49" s="231" t="s">
        <v>184</v>
      </c>
      <c r="BG49" s="231">
        <v>1</v>
      </c>
      <c r="BH49" s="232" t="s">
        <v>191</v>
      </c>
      <c r="BI49" s="224" t="s">
        <v>113</v>
      </c>
      <c r="BJ49" s="228" t="s">
        <v>95</v>
      </c>
      <c r="BK49" s="233" t="s">
        <v>961</v>
      </c>
      <c r="BL49" s="224" t="s">
        <v>834</v>
      </c>
      <c r="BM49" s="234">
        <v>45199</v>
      </c>
      <c r="BN49" s="268" t="s">
        <v>835</v>
      </c>
      <c r="BO49" s="268" t="s">
        <v>828</v>
      </c>
      <c r="BP49" s="257" t="s">
        <v>836</v>
      </c>
    </row>
    <row r="50" spans="1:68" ht="285.5" thickTop="1" x14ac:dyDescent="0.35">
      <c r="A50" s="201">
        <v>1</v>
      </c>
      <c r="B50" s="235" t="s">
        <v>890</v>
      </c>
      <c r="C50" s="214" t="s">
        <v>179</v>
      </c>
      <c r="D50" s="197" t="s">
        <v>165</v>
      </c>
      <c r="E50" s="215" t="s">
        <v>118</v>
      </c>
      <c r="F50" s="258" t="s">
        <v>460</v>
      </c>
      <c r="G50" s="258" t="s">
        <v>736</v>
      </c>
      <c r="H50" s="258" t="s">
        <v>876</v>
      </c>
      <c r="I50" s="216" t="s">
        <v>962</v>
      </c>
      <c r="J50" s="197" t="s">
        <v>106</v>
      </c>
      <c r="K50" s="197" t="s">
        <v>107</v>
      </c>
      <c r="L50" s="197" t="s">
        <v>108</v>
      </c>
      <c r="M50" s="259">
        <v>1</v>
      </c>
      <c r="N50" s="198"/>
      <c r="O50" s="198" t="s">
        <v>109</v>
      </c>
      <c r="P50" s="198" t="s">
        <v>109</v>
      </c>
      <c r="Q50" s="198" t="s">
        <v>110</v>
      </c>
      <c r="R50" s="198" t="s">
        <v>110</v>
      </c>
      <c r="S50" s="198" t="s">
        <v>109</v>
      </c>
      <c r="T50" s="198" t="s">
        <v>109</v>
      </c>
      <c r="U50" s="198" t="s">
        <v>110</v>
      </c>
      <c r="V50" s="198" t="s">
        <v>110</v>
      </c>
      <c r="W50" s="198" t="s">
        <v>109</v>
      </c>
      <c r="X50" s="198" t="s">
        <v>109</v>
      </c>
      <c r="Y50" s="198" t="s">
        <v>109</v>
      </c>
      <c r="Z50" s="198" t="s">
        <v>109</v>
      </c>
      <c r="AA50" s="198" t="s">
        <v>109</v>
      </c>
      <c r="AB50" s="198" t="s">
        <v>109</v>
      </c>
      <c r="AC50" s="198" t="s">
        <v>109</v>
      </c>
      <c r="AD50" s="198" t="s">
        <v>110</v>
      </c>
      <c r="AE50" s="198" t="s">
        <v>109</v>
      </c>
      <c r="AF50" s="198" t="s">
        <v>109</v>
      </c>
      <c r="AG50" s="198" t="s">
        <v>110</v>
      </c>
      <c r="AH50" s="214">
        <v>13</v>
      </c>
      <c r="AI50" s="217">
        <v>0.2</v>
      </c>
      <c r="AJ50" s="214" t="s">
        <v>184</v>
      </c>
      <c r="AK50" s="217">
        <v>1</v>
      </c>
      <c r="AL50" s="214" t="s">
        <v>191</v>
      </c>
      <c r="AM50" s="214" t="s">
        <v>113</v>
      </c>
      <c r="AN50" s="218" t="s">
        <v>166</v>
      </c>
      <c r="AO50" s="216" t="s">
        <v>963</v>
      </c>
      <c r="AP50" s="260" t="s">
        <v>877</v>
      </c>
      <c r="AQ50" s="258" t="s">
        <v>878</v>
      </c>
      <c r="AR50" s="258" t="s">
        <v>879</v>
      </c>
      <c r="AS50" s="214" t="s">
        <v>183</v>
      </c>
      <c r="AT50" s="218" t="s">
        <v>97</v>
      </c>
      <c r="AU50" s="218" t="s">
        <v>89</v>
      </c>
      <c r="AV50" s="217">
        <v>0.4</v>
      </c>
      <c r="AW50" s="218" t="s">
        <v>90</v>
      </c>
      <c r="AX50" s="261" t="s">
        <v>883</v>
      </c>
      <c r="AY50" s="218" t="s">
        <v>91</v>
      </c>
      <c r="AZ50" s="218" t="s">
        <v>102</v>
      </c>
      <c r="BA50" s="218" t="s">
        <v>93</v>
      </c>
      <c r="BB50" s="261" t="s">
        <v>884</v>
      </c>
      <c r="BC50" s="219">
        <v>0.12</v>
      </c>
      <c r="BD50" s="220">
        <v>1</v>
      </c>
      <c r="BE50" s="221">
        <v>7.1999999999999995E-2</v>
      </c>
      <c r="BF50" s="221" t="s">
        <v>184</v>
      </c>
      <c r="BG50" s="221">
        <v>1</v>
      </c>
      <c r="BH50" s="222" t="s">
        <v>191</v>
      </c>
      <c r="BI50" s="214" t="s">
        <v>113</v>
      </c>
      <c r="BJ50" s="218" t="s">
        <v>95</v>
      </c>
      <c r="BK50" s="237" t="s">
        <v>96</v>
      </c>
      <c r="BL50" s="214" t="s">
        <v>96</v>
      </c>
      <c r="BM50" s="236" t="s">
        <v>96</v>
      </c>
      <c r="BN50" s="262" t="s">
        <v>887</v>
      </c>
      <c r="BO50" s="262" t="s">
        <v>886</v>
      </c>
      <c r="BP50" s="197" t="s">
        <v>96</v>
      </c>
    </row>
    <row r="51" spans="1:68" ht="207" thickBot="1" x14ac:dyDescent="0.4">
      <c r="A51" s="201"/>
      <c r="B51" s="212" t="s">
        <v>890</v>
      </c>
      <c r="C51" s="157" t="s">
        <v>179</v>
      </c>
      <c r="D51" s="255" t="s">
        <v>165</v>
      </c>
      <c r="E51" s="254" t="s">
        <v>118</v>
      </c>
      <c r="F51" s="269" t="s">
        <v>460</v>
      </c>
      <c r="G51" s="269" t="s">
        <v>736</v>
      </c>
      <c r="H51" s="269" t="s">
        <v>876</v>
      </c>
      <c r="I51" s="270" t="s">
        <v>962</v>
      </c>
      <c r="J51" s="255" t="s">
        <v>106</v>
      </c>
      <c r="K51" s="255" t="s">
        <v>107</v>
      </c>
      <c r="L51" s="255" t="s">
        <v>108</v>
      </c>
      <c r="M51" s="271">
        <v>1</v>
      </c>
      <c r="N51" s="70"/>
      <c r="O51" s="70" t="s">
        <v>109</v>
      </c>
      <c r="P51" s="70" t="s">
        <v>109</v>
      </c>
      <c r="Q51" s="70" t="s">
        <v>110</v>
      </c>
      <c r="R51" s="70" t="s">
        <v>110</v>
      </c>
      <c r="S51" s="70" t="s">
        <v>109</v>
      </c>
      <c r="T51" s="70" t="s">
        <v>109</v>
      </c>
      <c r="U51" s="70" t="s">
        <v>110</v>
      </c>
      <c r="V51" s="70" t="s">
        <v>110</v>
      </c>
      <c r="W51" s="70" t="s">
        <v>110</v>
      </c>
      <c r="X51" s="70" t="s">
        <v>109</v>
      </c>
      <c r="Y51" s="70" t="s">
        <v>109</v>
      </c>
      <c r="Z51" s="70" t="s">
        <v>109</v>
      </c>
      <c r="AA51" s="70" t="s">
        <v>109</v>
      </c>
      <c r="AB51" s="70" t="s">
        <v>109</v>
      </c>
      <c r="AC51" s="70" t="s">
        <v>109</v>
      </c>
      <c r="AD51" s="70" t="s">
        <v>110</v>
      </c>
      <c r="AE51" s="70" t="s">
        <v>109</v>
      </c>
      <c r="AF51" s="70" t="s">
        <v>109</v>
      </c>
      <c r="AG51" s="70" t="s">
        <v>110</v>
      </c>
      <c r="AH51" s="157">
        <v>12</v>
      </c>
      <c r="AI51" s="158">
        <v>0.2</v>
      </c>
      <c r="AJ51" s="157" t="s">
        <v>184</v>
      </c>
      <c r="AK51" s="158">
        <v>1</v>
      </c>
      <c r="AL51" s="157" t="s">
        <v>191</v>
      </c>
      <c r="AM51" s="157" t="s">
        <v>113</v>
      </c>
      <c r="AN51" s="159" t="s">
        <v>192</v>
      </c>
      <c r="AO51" s="270" t="s">
        <v>964</v>
      </c>
      <c r="AP51" s="272" t="s">
        <v>880</v>
      </c>
      <c r="AQ51" s="269" t="s">
        <v>881</v>
      </c>
      <c r="AR51" s="269" t="s">
        <v>882</v>
      </c>
      <c r="AS51" s="157" t="s">
        <v>183</v>
      </c>
      <c r="AT51" s="159" t="s">
        <v>97</v>
      </c>
      <c r="AU51" s="159" t="s">
        <v>89</v>
      </c>
      <c r="AV51" s="158">
        <v>0.4</v>
      </c>
      <c r="AW51" s="159" t="s">
        <v>90</v>
      </c>
      <c r="AX51" s="273" t="s">
        <v>883</v>
      </c>
      <c r="AY51" s="159" t="s">
        <v>91</v>
      </c>
      <c r="AZ51" s="159" t="s">
        <v>92</v>
      </c>
      <c r="BA51" s="159" t="s">
        <v>93</v>
      </c>
      <c r="BB51" s="273" t="s">
        <v>885</v>
      </c>
      <c r="BC51" s="160">
        <v>7.1999999999999995E-2</v>
      </c>
      <c r="BD51" s="173">
        <v>1</v>
      </c>
      <c r="BE51" s="162">
        <v>7.1999999999999995E-2</v>
      </c>
      <c r="BF51" s="162" t="s">
        <v>184</v>
      </c>
      <c r="BG51" s="162">
        <v>1</v>
      </c>
      <c r="BH51" s="161" t="s">
        <v>191</v>
      </c>
      <c r="BI51" s="157" t="s">
        <v>113</v>
      </c>
      <c r="BJ51" s="159" t="s">
        <v>95</v>
      </c>
      <c r="BK51" s="163" t="s">
        <v>965</v>
      </c>
      <c r="BL51" s="157" t="s">
        <v>888</v>
      </c>
      <c r="BM51" s="164">
        <v>45107</v>
      </c>
      <c r="BN51" s="180" t="s">
        <v>887</v>
      </c>
      <c r="BO51" s="180" t="s">
        <v>889</v>
      </c>
      <c r="BP51" s="255" t="s">
        <v>101</v>
      </c>
    </row>
    <row r="52" spans="1:68" x14ac:dyDescent="0.35">
      <c r="A52" s="14"/>
      <c r="E52" s="13"/>
      <c r="J52" s="5"/>
      <c r="K52" s="5"/>
      <c r="M52" s="194"/>
      <c r="AI52" s="153"/>
      <c r="AK52" s="153"/>
      <c r="AN52" s="8"/>
      <c r="AO52" s="13"/>
      <c r="AP52" s="13"/>
      <c r="AQ52" s="13"/>
      <c r="AR52" s="13"/>
      <c r="AS52" s="5"/>
      <c r="AT52" s="8"/>
      <c r="AU52" s="8"/>
      <c r="AV52" s="153"/>
      <c r="AW52" s="8"/>
      <c r="AX52" s="8"/>
      <c r="AY52" s="8"/>
      <c r="AZ52" s="8"/>
      <c r="BA52" s="8"/>
      <c r="BB52" s="8"/>
      <c r="BC52" s="154"/>
      <c r="BD52" s="174"/>
      <c r="BE52" s="156"/>
      <c r="BF52" s="155"/>
      <c r="BG52" s="156"/>
      <c r="BH52" s="155"/>
      <c r="BI52" s="5"/>
    </row>
    <row r="53" spans="1:68" s="39" customFormat="1" x14ac:dyDescent="0.35">
      <c r="B53" s="39">
        <v>1</v>
      </c>
      <c r="C53" s="39">
        <v>2</v>
      </c>
      <c r="D53" s="39">
        <v>3</v>
      </c>
      <c r="E53" s="39">
        <v>4</v>
      </c>
      <c r="F53" s="39">
        <v>5</v>
      </c>
      <c r="G53" s="39">
        <v>6</v>
      </c>
      <c r="H53" s="39">
        <v>7</v>
      </c>
      <c r="I53" s="39">
        <v>8</v>
      </c>
      <c r="J53" s="39">
        <v>9</v>
      </c>
      <c r="K53" s="39">
        <v>10</v>
      </c>
      <c r="L53" s="39">
        <v>11</v>
      </c>
      <c r="M53" s="39">
        <v>12</v>
      </c>
      <c r="N53" s="39">
        <v>13</v>
      </c>
      <c r="O53" s="39">
        <v>14</v>
      </c>
      <c r="P53" s="39">
        <v>15</v>
      </c>
      <c r="Q53" s="39">
        <v>16</v>
      </c>
      <c r="R53" s="39">
        <v>17</v>
      </c>
      <c r="S53" s="39">
        <v>18</v>
      </c>
      <c r="T53" s="39">
        <v>19</v>
      </c>
      <c r="U53" s="39">
        <v>20</v>
      </c>
      <c r="V53" s="39">
        <v>21</v>
      </c>
      <c r="W53" s="39">
        <v>22</v>
      </c>
      <c r="X53" s="39">
        <v>23</v>
      </c>
      <c r="Y53" s="39">
        <v>24</v>
      </c>
      <c r="Z53" s="39">
        <v>25</v>
      </c>
      <c r="AA53" s="39">
        <v>26</v>
      </c>
      <c r="AB53" s="39">
        <v>27</v>
      </c>
      <c r="AC53" s="39">
        <v>28</v>
      </c>
      <c r="AD53" s="39">
        <v>29</v>
      </c>
      <c r="AE53" s="39">
        <v>30</v>
      </c>
      <c r="AF53" s="39">
        <v>31</v>
      </c>
      <c r="AG53" s="39">
        <v>32</v>
      </c>
      <c r="AH53" s="39">
        <v>33</v>
      </c>
      <c r="AI53" s="39">
        <v>34</v>
      </c>
      <c r="AJ53" s="39">
        <v>35</v>
      </c>
      <c r="AK53" s="39">
        <v>36</v>
      </c>
      <c r="AL53" s="39">
        <v>37</v>
      </c>
      <c r="AM53" s="39">
        <v>38</v>
      </c>
      <c r="AN53" s="39">
        <v>39</v>
      </c>
      <c r="AO53" s="39">
        <v>40</v>
      </c>
      <c r="AP53" s="39">
        <v>41</v>
      </c>
      <c r="AQ53" s="39">
        <v>42</v>
      </c>
      <c r="AR53" s="39">
        <v>43</v>
      </c>
      <c r="AS53" s="39">
        <v>44</v>
      </c>
      <c r="AT53" s="39">
        <v>45</v>
      </c>
      <c r="AU53" s="39">
        <v>46</v>
      </c>
      <c r="AV53" s="39">
        <v>47</v>
      </c>
      <c r="AW53" s="39">
        <v>48</v>
      </c>
      <c r="AX53" s="39">
        <v>49</v>
      </c>
      <c r="AY53" s="39">
        <v>50</v>
      </c>
      <c r="AZ53" s="39">
        <v>51</v>
      </c>
      <c r="BA53" s="39">
        <v>52</v>
      </c>
      <c r="BB53" s="39">
        <v>53</v>
      </c>
      <c r="BC53" s="39">
        <v>54</v>
      </c>
      <c r="BD53" s="39">
        <v>55</v>
      </c>
      <c r="BE53" s="39">
        <v>56</v>
      </c>
      <c r="BF53" s="39">
        <v>57</v>
      </c>
      <c r="BG53" s="39">
        <v>58</v>
      </c>
      <c r="BH53" s="39">
        <v>59</v>
      </c>
      <c r="BI53" s="39">
        <v>60</v>
      </c>
      <c r="BJ53" s="39">
        <v>61</v>
      </c>
      <c r="BK53" s="39">
        <v>62</v>
      </c>
      <c r="BL53" s="39">
        <v>63</v>
      </c>
      <c r="BM53" s="253">
        <v>64</v>
      </c>
      <c r="BN53" s="39">
        <v>65</v>
      </c>
      <c r="BO53" s="39">
        <v>66</v>
      </c>
      <c r="BP53" s="39">
        <v>67</v>
      </c>
    </row>
  </sheetData>
  <autoFilter ref="A18:BP51" xr:uid="{00000000-0009-0000-0000-000004000000}"/>
  <phoneticPr fontId="14" type="noConversion"/>
  <conditionalFormatting sqref="AM19:AM52 BI19:BI52">
    <cfRule type="containsText" dxfId="23" priority="33" operator="containsText" text="Bajo">
      <formula>NOT(ISERROR(SEARCH("Bajo",AM19)))</formula>
    </cfRule>
    <cfRule type="containsText" dxfId="22" priority="34" operator="containsText" text="Moderado">
      <formula>NOT(ISERROR(SEARCH("Moderado",AM19)))</formula>
    </cfRule>
    <cfRule type="containsText" dxfId="21" priority="35" operator="containsText" text="Alto">
      <formula>NOT(ISERROR(SEARCH("Alto",AM19)))</formula>
    </cfRule>
    <cfRule type="containsText" dxfId="20" priority="36" operator="containsText" text="Extremo">
      <formula>NOT(ISERROR(SEARCH("Extremo",AM19)))</formula>
    </cfRule>
  </conditionalFormatting>
  <conditionalFormatting sqref="AM16:AM18">
    <cfRule type="containsText" dxfId="19" priority="25" operator="containsText" text="Bajo">
      <formula>NOT(ISERROR(SEARCH("Bajo",AM16)))</formula>
    </cfRule>
    <cfRule type="containsText" dxfId="18" priority="26" operator="containsText" text="Moderado">
      <formula>NOT(ISERROR(SEARCH("Moderado",AM16)))</formula>
    </cfRule>
    <cfRule type="containsText" dxfId="17" priority="27" operator="containsText" text="Alto">
      <formula>NOT(ISERROR(SEARCH("Alto",AM16)))</formula>
    </cfRule>
    <cfRule type="containsText" dxfId="16" priority="28" operator="containsText" text="Extremo">
      <formula>NOT(ISERROR(SEARCH("Extremo",AM16)))</formula>
    </cfRule>
  </conditionalFormatting>
  <conditionalFormatting sqref="BI16:BI18">
    <cfRule type="containsText" dxfId="15" priority="21" operator="containsText" text="Bajo">
      <formula>NOT(ISERROR(SEARCH("Bajo",BI16)))</formula>
    </cfRule>
    <cfRule type="containsText" dxfId="14" priority="22" operator="containsText" text="Alto">
      <formula>NOT(ISERROR(SEARCH("Alto",BI16)))</formula>
    </cfRule>
    <cfRule type="containsText" dxfId="13" priority="23" operator="containsText" text="Moderado">
      <formula>NOT(ISERROR(SEARCH("Moderado",BI16)))</formula>
    </cfRule>
    <cfRule type="containsText" dxfId="12" priority="24" operator="containsText" text="Extremo">
      <formula>NOT(ISERROR(SEARCH("Extremo",BI16)))</formula>
    </cfRule>
  </conditionalFormatting>
  <conditionalFormatting sqref="BF18">
    <cfRule type="containsText" dxfId="11" priority="17" operator="containsText" text="Bajo">
      <formula>NOT(ISERROR(SEARCH("Bajo",BF18)))</formula>
    </cfRule>
    <cfRule type="containsText" dxfId="10" priority="18" operator="containsText" text="Alto">
      <formula>NOT(ISERROR(SEARCH("Alto",BF18)))</formula>
    </cfRule>
    <cfRule type="containsText" dxfId="9" priority="19" operator="containsText" text="Moderado">
      <formula>NOT(ISERROR(SEARCH("Moderado",BF18)))</formula>
    </cfRule>
    <cfRule type="containsText" dxfId="8" priority="20" operator="containsText" text="Extremo">
      <formula>NOT(ISERROR(SEARCH("Extremo",BF18)))</formula>
    </cfRule>
  </conditionalFormatting>
  <conditionalFormatting sqref="BH18">
    <cfRule type="containsText" dxfId="7" priority="13" operator="containsText" text="Bajo">
      <formula>NOT(ISERROR(SEARCH("Bajo",BH18)))</formula>
    </cfRule>
    <cfRule type="containsText" dxfId="6" priority="14" operator="containsText" text="Alto">
      <formula>NOT(ISERROR(SEARCH("Alto",BH18)))</formula>
    </cfRule>
    <cfRule type="containsText" dxfId="5" priority="15" operator="containsText" text="Moderado">
      <formula>NOT(ISERROR(SEARCH("Moderado",BH18)))</formula>
    </cfRule>
    <cfRule type="containsText" dxfId="4" priority="16" operator="containsText" text="Extremo">
      <formula>NOT(ISERROR(SEARCH("Extremo",BH18)))</formula>
    </cfRule>
  </conditionalFormatting>
  <dataValidations disablePrompts="1" count="20">
    <dataValidation allowBlank="1" showInputMessage="1" showErrorMessage="1" promptTitle="1." prompt="Afectar al grupo de funcionarios del proceso?" sqref="O18" xr:uid="{00000000-0002-0000-0400-000000000000}"/>
    <dataValidation allowBlank="1" showInputMessage="1" showErrorMessage="1" promptTitle="2." prompt="¿Afectar el cumplimiento de metas y objetivos de la dependencia?" sqref="P18" xr:uid="{00000000-0002-0000-0400-000001000000}"/>
    <dataValidation allowBlank="1" showInputMessage="1" showErrorMessage="1" promptTitle="3." prompt="¿Afectar el cumplimiento de misión de la Entidad?" sqref="Q18" xr:uid="{00000000-0002-0000-0400-000002000000}"/>
    <dataValidation allowBlank="1" showInputMessage="1" showErrorMessage="1" promptTitle="4." prompt="¿Afectar el cumplimiento de la misión del sector al que pertenece la Entidad?" sqref="R18" xr:uid="{00000000-0002-0000-0400-000003000000}"/>
    <dataValidation allowBlank="1" showInputMessage="1" showErrorMessage="1" promptTitle="5." prompt="¿Generar pérdida de confianza de la Entidad, afectando su reputación?" sqref="S18" xr:uid="{00000000-0002-0000-0400-000004000000}"/>
    <dataValidation allowBlank="1" showInputMessage="1" showErrorMessage="1" promptTitle="6." prompt="¿Generar pérdida de recursos económicos?" sqref="T18" xr:uid="{00000000-0002-0000-0400-000005000000}"/>
    <dataValidation allowBlank="1" showInputMessage="1" showErrorMessage="1" promptTitle="7." prompt="¿Afectar la generación de los productos o la prestación de servicios?" sqref="U18" xr:uid="{00000000-0002-0000-0400-000006000000}"/>
    <dataValidation allowBlank="1" showInputMessage="1" showErrorMessage="1" promptTitle="8." prompt="¿Dar lugar al detrimento de calidad de vida de la comunidad por la pérdida del bien o servicios o los recursos públicos?" sqref="V18" xr:uid="{00000000-0002-0000-0400-000007000000}"/>
    <dataValidation allowBlank="1" showInputMessage="1" showErrorMessage="1" promptTitle="9." prompt="¿Generar pérdida de información de la Entidad?" sqref="W18" xr:uid="{00000000-0002-0000-0400-000008000000}"/>
    <dataValidation allowBlank="1" showInputMessage="1" showErrorMessage="1" promptTitle="10." prompt="¿Generar intervención de los órganos de control, de la Fiscalía, u otro ente?" sqref="X18" xr:uid="{00000000-0002-0000-0400-000009000000}"/>
    <dataValidation allowBlank="1" showInputMessage="1" showErrorMessage="1" promptTitle="11." prompt="¿Dar lugar a procesos sancionatorios?" sqref="Y18" xr:uid="{00000000-0002-0000-0400-00000A000000}"/>
    <dataValidation allowBlank="1" showInputMessage="1" showErrorMessage="1" promptTitle="12." prompt="¿Dar lugar a procesos disciplinarios?" sqref="Z18" xr:uid="{00000000-0002-0000-0400-00000B000000}"/>
    <dataValidation allowBlank="1" showInputMessage="1" showErrorMessage="1" promptTitle="13." prompt="¿Dar lugar a procesos fiscales?" sqref="AA18" xr:uid="{00000000-0002-0000-0400-00000C000000}"/>
    <dataValidation allowBlank="1" showInputMessage="1" showErrorMessage="1" promptTitle="14." prompt="¿Dar lugar a procesos penales?" sqref="AB18" xr:uid="{00000000-0002-0000-0400-00000D000000}"/>
    <dataValidation allowBlank="1" showInputMessage="1" showErrorMessage="1" promptTitle="15." prompt="¿Generar pérdida de credibilidad del sector?" sqref="AC18" xr:uid="{00000000-0002-0000-0400-00000E000000}"/>
    <dataValidation allowBlank="1" showInputMessage="1" showErrorMessage="1" promptTitle="16." prompt="¿Ocasionar lesiones físicas o pérdida de vidas humanas?" sqref="AD18" xr:uid="{00000000-0002-0000-0400-00000F000000}"/>
    <dataValidation allowBlank="1" showInputMessage="1" showErrorMessage="1" promptTitle="17." prompt="¿Afectar la imagen regional?" sqref="AE18" xr:uid="{00000000-0002-0000-0400-000010000000}"/>
    <dataValidation allowBlank="1" showInputMessage="1" showErrorMessage="1" promptTitle="18." prompt="¿Afectar la imagen nacional?" sqref="AF18" xr:uid="{00000000-0002-0000-0400-000011000000}"/>
    <dataValidation allowBlank="1" showInputMessage="1" showErrorMessage="1" promptTitle="19." prompt="¿Generar daño ambiental" sqref="AG18:AK18" xr:uid="{00000000-0002-0000-0400-000012000000}"/>
    <dataValidation type="list" allowBlank="1" showInputMessage="1" showErrorMessage="1" sqref="O19:AG52" xr:uid="{00000000-0002-0000-0400-000013000000}">
      <formula1>"SI,NO"</formula1>
    </dataValidation>
  </dataValidations>
  <pageMargins left="0.70866141732283472" right="0.70866141732283472" top="0.74803149606299213" bottom="0.74803149606299213" header="0.31496062992125984" footer="0.31496062992125984"/>
  <pageSetup paperSize="9" scale="15" orientation="landscape" r:id="rId1"/>
  <drawing r:id="rId2"/>
  <extLst>
    <ext xmlns:x14="http://schemas.microsoft.com/office/spreadsheetml/2009/9/main" uri="{CCE6A557-97BC-4b89-ADB6-D9C93CAAB3DF}">
      <x14:dataValidations xmlns:xm="http://schemas.microsoft.com/office/excel/2006/main" disablePrompts="1" count="13">
        <x14:dataValidation type="list" allowBlank="1" showInputMessage="1" showErrorMessage="1" xr:uid="{00000000-0002-0000-0400-000014000000}">
          <x14:formula1>
            <xm:f>#REF!</xm:f>
          </x14:formula1>
          <xm:sqref>F7 D19:D52</xm:sqref>
        </x14:dataValidation>
        <x14:dataValidation type="list" allowBlank="1" showInputMessage="1" showErrorMessage="1" xr:uid="{00000000-0002-0000-0400-000015000000}">
          <x14:formula1>
            <xm:f>#REF!</xm:f>
          </x14:formula1>
          <xm:sqref>AT19:AT52</xm:sqref>
        </x14:dataValidation>
        <x14:dataValidation type="list" allowBlank="1" showInputMessage="1" showErrorMessage="1" xr:uid="{00000000-0002-0000-0400-000016000000}">
          <x14:formula1>
            <xm:f>#REF!</xm:f>
          </x14:formula1>
          <xm:sqref>AU19:AU52</xm:sqref>
        </x14:dataValidation>
        <x14:dataValidation type="list" allowBlank="1" showInputMessage="1" showErrorMessage="1" xr:uid="{00000000-0002-0000-0400-000017000000}">
          <x14:formula1>
            <xm:f>#REF!</xm:f>
          </x14:formula1>
          <xm:sqref>AW19:AW52</xm:sqref>
        </x14:dataValidation>
        <x14:dataValidation type="list" allowBlank="1" showInputMessage="1" showErrorMessage="1" xr:uid="{00000000-0002-0000-0400-000018000000}">
          <x14:formula1>
            <xm:f>#REF!</xm:f>
          </x14:formula1>
          <xm:sqref>AY19:AY52</xm:sqref>
        </x14:dataValidation>
        <x14:dataValidation type="list" allowBlank="1" showInputMessage="1" showErrorMessage="1" xr:uid="{00000000-0002-0000-0400-000019000000}">
          <x14:formula1>
            <xm:f>#REF!</xm:f>
          </x14:formula1>
          <xm:sqref>BA19:BA52</xm:sqref>
        </x14:dataValidation>
        <x14:dataValidation type="list" allowBlank="1" showInputMessage="1" showErrorMessage="1" xr:uid="{00000000-0002-0000-0400-00001A000000}">
          <x14:formula1>
            <xm:f>#REF!</xm:f>
          </x14:formula1>
          <xm:sqref>BJ19:BJ51</xm:sqref>
        </x14:dataValidation>
        <x14:dataValidation type="list" allowBlank="1" showInputMessage="1" showErrorMessage="1" xr:uid="{00000000-0002-0000-0400-00001B000000}">
          <x14:formula1>
            <xm:f>#REF!</xm:f>
          </x14:formula1>
          <xm:sqref>AZ19:AZ52</xm:sqref>
        </x14:dataValidation>
        <x14:dataValidation type="list" allowBlank="1" showInputMessage="1" showErrorMessage="1" xr:uid="{00000000-0002-0000-0400-00001C000000}">
          <x14:formula1>
            <xm:f>#REF!</xm:f>
          </x14:formula1>
          <xm:sqref>N19:N52</xm:sqref>
        </x14:dataValidation>
        <x14:dataValidation type="list" allowBlank="1" showInputMessage="1" showErrorMessage="1" xr:uid="{00000000-0002-0000-0400-00001D000000}">
          <x14:formula1>
            <xm:f>#REF!</xm:f>
          </x14:formula1>
          <xm:sqref>J19:J52</xm:sqref>
        </x14:dataValidation>
        <x14:dataValidation type="list" allowBlank="1" showInputMessage="1" showErrorMessage="1" xr:uid="{00000000-0002-0000-0400-00001E000000}">
          <x14:formula1>
            <xm:f>#REF!</xm:f>
          </x14:formula1>
          <xm:sqref>L19:L52</xm:sqref>
        </x14:dataValidation>
        <x14:dataValidation type="list" allowBlank="1" showInputMessage="1" showErrorMessage="1" xr:uid="{00000000-0002-0000-0400-00001F000000}">
          <x14:formula1>
            <xm:f>#REF!</xm:f>
          </x14:formula1>
          <xm:sqref>K19:K52</xm:sqref>
        </x14:dataValidation>
        <x14:dataValidation type="list" allowBlank="1" showInputMessage="1" showErrorMessage="1" xr:uid="{00000000-0002-0000-0400-000020000000}">
          <x14:formula1>
            <xm:f>#REF!</xm:f>
          </x14:formula1>
          <xm:sqref>E19:E52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N29"/>
  <sheetViews>
    <sheetView showGridLines="0" workbookViewId="0"/>
  </sheetViews>
  <sheetFormatPr baseColWidth="10" defaultColWidth="11.453125" defaultRowHeight="14.5" x14ac:dyDescent="0.35"/>
  <cols>
    <col min="2" max="2" width="30.26953125" bestFit="1" customWidth="1"/>
    <col min="3" max="3" width="30.54296875" bestFit="1" customWidth="1"/>
    <col min="4" max="4" width="8.453125" bestFit="1" customWidth="1"/>
    <col min="5" max="5" width="1.54296875" customWidth="1"/>
    <col min="6" max="6" width="13" bestFit="1" customWidth="1"/>
  </cols>
  <sheetData>
    <row r="1" spans="2:14" x14ac:dyDescent="0.35">
      <c r="B1" s="12" t="s">
        <v>273</v>
      </c>
      <c r="C1" s="27"/>
      <c r="D1" s="27"/>
      <c r="E1" s="27"/>
      <c r="F1" s="27"/>
      <c r="G1" s="27"/>
      <c r="H1" s="27"/>
      <c r="I1" s="27"/>
      <c r="J1" s="27"/>
    </row>
    <row r="2" spans="2:14" ht="15" thickBot="1" x14ac:dyDescent="0.4"/>
    <row r="3" spans="2:14" ht="15" thickBot="1" x14ac:dyDescent="0.4">
      <c r="B3" s="278" t="s">
        <v>183</v>
      </c>
      <c r="C3" s="99" t="s">
        <v>274</v>
      </c>
      <c r="D3" s="100">
        <v>1</v>
      </c>
      <c r="E3" s="25"/>
      <c r="F3" s="28">
        <v>0</v>
      </c>
      <c r="G3" s="29">
        <v>0</v>
      </c>
      <c r="H3" s="105">
        <v>0</v>
      </c>
      <c r="I3" s="106">
        <v>0</v>
      </c>
      <c r="J3" s="107">
        <v>0</v>
      </c>
      <c r="L3" s="120">
        <f>+SUM(J3:J7)</f>
        <v>17</v>
      </c>
      <c r="M3" s="121" t="s">
        <v>113</v>
      </c>
      <c r="N3" s="146">
        <f>+L3/$L$7</f>
        <v>0.80952380952380953</v>
      </c>
    </row>
    <row r="4" spans="2:14" ht="15" thickBot="1" x14ac:dyDescent="0.4">
      <c r="B4" s="279"/>
      <c r="C4" s="101" t="s">
        <v>187</v>
      </c>
      <c r="D4" s="102">
        <v>0.8</v>
      </c>
      <c r="E4" s="25"/>
      <c r="F4" s="109">
        <v>0</v>
      </c>
      <c r="G4" s="110">
        <v>0</v>
      </c>
      <c r="H4" s="108">
        <v>0</v>
      </c>
      <c r="I4" s="115">
        <v>0</v>
      </c>
      <c r="J4" s="116">
        <v>0</v>
      </c>
      <c r="L4" s="122">
        <f>+SUM(F3:I3,H4:I4,I5:I7)</f>
        <v>4</v>
      </c>
      <c r="M4" s="123" t="s">
        <v>100</v>
      </c>
      <c r="N4" s="146">
        <f t="shared" ref="N4:N6" si="0">+L4/$L$7</f>
        <v>0.19047619047619047</v>
      </c>
    </row>
    <row r="5" spans="2:14" ht="15" thickBot="1" x14ac:dyDescent="0.4">
      <c r="B5" s="279"/>
      <c r="C5" s="101" t="s">
        <v>186</v>
      </c>
      <c r="D5" s="102">
        <v>0.6</v>
      </c>
      <c r="E5" s="25"/>
      <c r="F5" s="111">
        <v>0</v>
      </c>
      <c r="G5" s="112">
        <v>0</v>
      </c>
      <c r="H5" s="113">
        <v>0</v>
      </c>
      <c r="I5" s="117">
        <v>0</v>
      </c>
      <c r="J5" s="116">
        <v>0</v>
      </c>
      <c r="L5" s="124">
        <f>+SUM(F4:G5,H5,G6:H6,H7)</f>
        <v>0</v>
      </c>
      <c r="M5" s="123" t="s">
        <v>94</v>
      </c>
      <c r="N5" s="146">
        <f t="shared" si="0"/>
        <v>0</v>
      </c>
    </row>
    <row r="6" spans="2:14" ht="15" thickBot="1" x14ac:dyDescent="0.4">
      <c r="B6" s="279"/>
      <c r="C6" s="101" t="s">
        <v>185</v>
      </c>
      <c r="D6" s="102">
        <v>0.4</v>
      </c>
      <c r="E6" s="25"/>
      <c r="F6" s="30">
        <v>0</v>
      </c>
      <c r="G6" s="111">
        <v>0</v>
      </c>
      <c r="H6" s="114">
        <v>0</v>
      </c>
      <c r="I6" s="117">
        <v>0</v>
      </c>
      <c r="J6" s="116">
        <v>0</v>
      </c>
      <c r="L6" s="125">
        <f>+SUM(F6:F7,G7)</f>
        <v>0</v>
      </c>
      <c r="M6" s="126" t="s">
        <v>138</v>
      </c>
      <c r="N6" s="146">
        <f t="shared" si="0"/>
        <v>0</v>
      </c>
    </row>
    <row r="7" spans="2:14" ht="15" thickBot="1" x14ac:dyDescent="0.4">
      <c r="B7" s="280"/>
      <c r="C7" s="103" t="s">
        <v>184</v>
      </c>
      <c r="D7" s="104">
        <v>0.2</v>
      </c>
      <c r="E7" s="25"/>
      <c r="F7" s="31">
        <v>0</v>
      </c>
      <c r="G7" s="32">
        <v>0</v>
      </c>
      <c r="H7" s="199">
        <v>0</v>
      </c>
      <c r="I7" s="118">
        <v>4</v>
      </c>
      <c r="J7" s="119">
        <v>17</v>
      </c>
      <c r="L7" s="147">
        <f>+SUM(L3:L6)</f>
        <v>21</v>
      </c>
      <c r="N7" s="35"/>
    </row>
    <row r="8" spans="2:14" x14ac:dyDescent="0.35">
      <c r="F8" s="18" t="s">
        <v>188</v>
      </c>
      <c r="G8" s="18" t="s">
        <v>189</v>
      </c>
      <c r="H8" s="18" t="s">
        <v>94</v>
      </c>
      <c r="I8" s="18" t="s">
        <v>190</v>
      </c>
      <c r="J8" s="18" t="s">
        <v>191</v>
      </c>
      <c r="L8" s="204">
        <f>+L6+L5+L4+L3</f>
        <v>21</v>
      </c>
      <c r="M8" s="203" t="s">
        <v>279</v>
      </c>
      <c r="N8" s="34"/>
    </row>
    <row r="9" spans="2:14" ht="15" thickBot="1" x14ac:dyDescent="0.4">
      <c r="F9" s="24">
        <v>0.2</v>
      </c>
      <c r="G9" s="24">
        <v>0.4</v>
      </c>
      <c r="H9" s="24">
        <v>0.6</v>
      </c>
      <c r="I9" s="24">
        <v>0.8</v>
      </c>
      <c r="J9" s="24">
        <v>1</v>
      </c>
    </row>
    <row r="10" spans="2:14" ht="15" thickBot="1" x14ac:dyDescent="0.4"/>
    <row r="11" spans="2:14" ht="15" thickBot="1" x14ac:dyDescent="0.4">
      <c r="F11" s="15" t="s">
        <v>25</v>
      </c>
      <c r="G11" s="16"/>
      <c r="H11" s="16"/>
      <c r="I11" s="16"/>
      <c r="J11" s="17"/>
    </row>
    <row r="15" spans="2:14" x14ac:dyDescent="0.35">
      <c r="B15" s="12" t="s">
        <v>275</v>
      </c>
      <c r="C15" s="27"/>
      <c r="D15" s="27"/>
      <c r="E15" s="27"/>
      <c r="F15" s="27"/>
      <c r="G15" s="27"/>
      <c r="H15" s="27"/>
      <c r="I15" s="27"/>
      <c r="J15" s="27"/>
    </row>
    <row r="16" spans="2:14" ht="15" thickBot="1" x14ac:dyDescent="0.4"/>
    <row r="17" spans="2:14" ht="15" thickBot="1" x14ac:dyDescent="0.4">
      <c r="B17" s="278" t="s">
        <v>183</v>
      </c>
      <c r="C17" s="19" t="s">
        <v>274</v>
      </c>
      <c r="D17" s="26">
        <v>1</v>
      </c>
      <c r="E17" s="25"/>
      <c r="F17" s="28">
        <v>0</v>
      </c>
      <c r="G17" s="29">
        <v>0</v>
      </c>
      <c r="H17" s="105">
        <v>0</v>
      </c>
      <c r="I17" s="106">
        <v>0</v>
      </c>
      <c r="J17" s="107">
        <v>0</v>
      </c>
      <c r="L17" s="120">
        <f>+SUM(J17:J21)</f>
        <v>17</v>
      </c>
      <c r="M17" s="121" t="s">
        <v>113</v>
      </c>
      <c r="N17" s="150">
        <f>+L17/$L$21</f>
        <v>0.80952380952380953</v>
      </c>
    </row>
    <row r="18" spans="2:14" ht="15" thickBot="1" x14ac:dyDescent="0.4">
      <c r="B18" s="279"/>
      <c r="C18" s="20" t="s">
        <v>187</v>
      </c>
      <c r="D18" s="23">
        <v>0.8</v>
      </c>
      <c r="E18" s="25"/>
      <c r="F18" s="109">
        <v>0</v>
      </c>
      <c r="G18" s="110">
        <v>0</v>
      </c>
      <c r="H18" s="108">
        <v>0</v>
      </c>
      <c r="I18" s="115">
        <v>0</v>
      </c>
      <c r="J18" s="116">
        <v>0</v>
      </c>
      <c r="L18" s="122">
        <f>+SUM(F17:I17,H18:I18,I19:I21)</f>
        <v>4</v>
      </c>
      <c r="M18" s="123" t="s">
        <v>100</v>
      </c>
      <c r="N18" s="150">
        <f t="shared" ref="N18:N20" si="1">+L18/$L$21</f>
        <v>0.19047619047619047</v>
      </c>
    </row>
    <row r="19" spans="2:14" ht="15" thickBot="1" x14ac:dyDescent="0.4">
      <c r="B19" s="279"/>
      <c r="C19" s="20" t="s">
        <v>186</v>
      </c>
      <c r="D19" s="23">
        <v>0.6</v>
      </c>
      <c r="E19" s="25"/>
      <c r="F19" s="111">
        <v>0</v>
      </c>
      <c r="G19" s="112">
        <v>0</v>
      </c>
      <c r="H19" s="113">
        <v>0</v>
      </c>
      <c r="I19" s="117">
        <v>0</v>
      </c>
      <c r="J19" s="116">
        <v>0</v>
      </c>
      <c r="L19" s="124">
        <f>+SUM(F18:G19,H19,G20:H20,H21)</f>
        <v>0</v>
      </c>
      <c r="M19" s="123" t="s">
        <v>94</v>
      </c>
      <c r="N19" s="150">
        <f t="shared" si="1"/>
        <v>0</v>
      </c>
    </row>
    <row r="20" spans="2:14" ht="15" thickBot="1" x14ac:dyDescent="0.4">
      <c r="B20" s="279"/>
      <c r="C20" s="20" t="s">
        <v>185</v>
      </c>
      <c r="D20" s="23">
        <v>0.4</v>
      </c>
      <c r="E20" s="25"/>
      <c r="F20" s="30">
        <v>0</v>
      </c>
      <c r="G20" s="111">
        <v>0</v>
      </c>
      <c r="H20" s="114">
        <v>0</v>
      </c>
      <c r="I20" s="117">
        <v>0</v>
      </c>
      <c r="J20" s="116">
        <v>0</v>
      </c>
      <c r="L20" s="125">
        <f>+SUM(F20:F21,G21)</f>
        <v>0</v>
      </c>
      <c r="M20" s="126" t="s">
        <v>138</v>
      </c>
      <c r="N20" s="150">
        <f t="shared" si="1"/>
        <v>0</v>
      </c>
    </row>
    <row r="21" spans="2:14" ht="15" thickBot="1" x14ac:dyDescent="0.4">
      <c r="B21" s="280"/>
      <c r="C21" s="21" t="s">
        <v>184</v>
      </c>
      <c r="D21" s="22">
        <v>0.2</v>
      </c>
      <c r="E21" s="25"/>
      <c r="F21" s="129">
        <v>0</v>
      </c>
      <c r="G21" s="130">
        <v>0</v>
      </c>
      <c r="H21" s="200">
        <v>0</v>
      </c>
      <c r="I21" s="131">
        <v>4</v>
      </c>
      <c r="J21" s="132">
        <v>17</v>
      </c>
      <c r="L21" s="147">
        <f>+SUM(L17:L20)</f>
        <v>21</v>
      </c>
      <c r="N21" s="148"/>
    </row>
    <row r="22" spans="2:14" x14ac:dyDescent="0.35">
      <c r="F22" s="128" t="s">
        <v>188</v>
      </c>
      <c r="G22" s="128" t="s">
        <v>189</v>
      </c>
      <c r="H22" s="128" t="s">
        <v>94</v>
      </c>
      <c r="I22" s="128" t="s">
        <v>190</v>
      </c>
      <c r="J22" s="128" t="s">
        <v>191</v>
      </c>
      <c r="L22" s="204">
        <f>+L20+L19+L18+L17</f>
        <v>21</v>
      </c>
      <c r="M22" s="203" t="s">
        <v>279</v>
      </c>
    </row>
    <row r="23" spans="2:14" ht="15" thickBot="1" x14ac:dyDescent="0.4">
      <c r="F23" s="127">
        <v>0.2</v>
      </c>
      <c r="G23" s="127">
        <v>0.4</v>
      </c>
      <c r="H23" s="127">
        <v>0.6</v>
      </c>
      <c r="I23" s="127">
        <v>0.8</v>
      </c>
      <c r="J23" s="127">
        <v>1</v>
      </c>
    </row>
    <row r="24" spans="2:14" ht="15" thickBot="1" x14ac:dyDescent="0.4"/>
    <row r="25" spans="2:14" ht="15" thickBot="1" x14ac:dyDescent="0.4">
      <c r="F25" s="15" t="s">
        <v>25</v>
      </c>
      <c r="G25" s="16"/>
      <c r="H25" s="16"/>
      <c r="I25" s="16"/>
      <c r="J25" s="17"/>
    </row>
    <row r="27" spans="2:14" ht="15" thickBot="1" x14ac:dyDescent="0.4"/>
    <row r="28" spans="2:14" ht="15" thickBot="1" x14ac:dyDescent="0.4">
      <c r="B28" s="36" t="s">
        <v>276</v>
      </c>
      <c r="C28" s="36" t="s">
        <v>277</v>
      </c>
    </row>
    <row r="29" spans="2:14" ht="15" thickBot="1" x14ac:dyDescent="0.4">
      <c r="B29" s="202" t="s">
        <v>113</v>
      </c>
      <c r="C29" s="202" t="s">
        <v>113</v>
      </c>
    </row>
  </sheetData>
  <mergeCells count="2">
    <mergeCell ref="B3:B7"/>
    <mergeCell ref="B17:B21"/>
  </mergeCells>
  <conditionalFormatting sqref="B29:C29">
    <cfRule type="cellIs" dxfId="3" priority="1" operator="equal">
      <formula>"Bajo"</formula>
    </cfRule>
    <cfRule type="cellIs" dxfId="2" priority="2" operator="equal">
      <formula>"Moderado"</formula>
    </cfRule>
    <cfRule type="cellIs" dxfId="1" priority="3" operator="equal">
      <formula>"Alto"</formula>
    </cfRule>
    <cfRule type="cellIs" dxfId="0" priority="4" operator="equal">
      <formula>"Extremo"</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Contexto</vt:lpstr>
      <vt:lpstr>Matriz de riesgos</vt:lpstr>
      <vt:lpstr>Mapa de calor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Carolina Molina</dc:creator>
  <cp:keywords/>
  <dc:description/>
  <cp:lastModifiedBy>CAROLINA MOLINA VILLARRAGA</cp:lastModifiedBy>
  <cp:revision/>
  <cp:lastPrinted>2023-01-26T15:56:23Z</cp:lastPrinted>
  <dcterms:created xsi:type="dcterms:W3CDTF">2021-03-15T15:48:29Z</dcterms:created>
  <dcterms:modified xsi:type="dcterms:W3CDTF">2023-01-26T16:02:09Z</dcterms:modified>
  <cp:category/>
  <cp:contentStatus/>
</cp:coreProperties>
</file>