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etrodebogotagovco-my.sharepoint.com/personal/yhojan_espinosa_metrodebogota_gov_co/Documents/Documentos/Yhojan Espinosa/EMB/Informe de Austeridad en el Gasto/Informes Movilidad/2° Semestre 2022/"/>
    </mc:Choice>
  </mc:AlternateContent>
  <xr:revisionPtr revIDLastSave="144" documentId="8_{FB4BF00E-3067-4E28-89B5-78861BDCFAE3}" xr6:coauthVersionLast="47" xr6:coauthVersionMax="47" xr10:uidLastSave="{D2668DDC-932E-4B17-AD01-8CB8D0AE7C0D}"/>
  <bookViews>
    <workbookView xWindow="-108" yWindow="-108" windowWidth="23256" windowHeight="12576" activeTab="1" xr2:uid="{00000000-000D-0000-FFFF-FFFF00000000}"/>
  </bookViews>
  <sheets>
    <sheet name="datos" sheetId="2" r:id="rId1"/>
    <sheet name="formato captura" sheetId="3" r:id="rId2"/>
  </sheets>
  <definedNames>
    <definedName name="_xlnm._FilterDatabase" localSheetId="1" hidden="1">'formato captura'!$A$11:$Y$36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4" i="3" l="1"/>
  <c r="X34" i="3" s="1"/>
  <c r="U34" i="3"/>
  <c r="W34" i="3" s="1"/>
  <c r="J14" i="3"/>
  <c r="X14" i="3"/>
  <c r="V14" i="3"/>
  <c r="U14" i="3"/>
  <c r="W14" i="3" s="1"/>
  <c r="O14" i="3"/>
  <c r="Q14" i="3" s="1"/>
  <c r="H14" i="3"/>
  <c r="N14" i="3" s="1"/>
  <c r="P14" i="3" s="1"/>
  <c r="O34" i="3"/>
  <c r="Q34" i="3" s="1"/>
  <c r="N34" i="3"/>
  <c r="P34" i="3" s="1"/>
  <c r="N12" i="3" l="1"/>
  <c r="U13" i="3" l="1"/>
  <c r="W13" i="3" s="1"/>
  <c r="V13" i="3"/>
  <c r="X13" i="3" s="1"/>
  <c r="U15" i="3"/>
  <c r="W15" i="3" s="1"/>
  <c r="V15" i="3"/>
  <c r="X15" i="3" s="1"/>
  <c r="U16" i="3"/>
  <c r="W16" i="3" s="1"/>
  <c r="V16" i="3"/>
  <c r="X16" i="3" s="1"/>
  <c r="U17" i="3"/>
  <c r="W17" i="3" s="1"/>
  <c r="V17" i="3"/>
  <c r="X17" i="3" s="1"/>
  <c r="U18" i="3"/>
  <c r="W18" i="3" s="1"/>
  <c r="V18" i="3"/>
  <c r="X18" i="3" s="1"/>
  <c r="U19" i="3"/>
  <c r="W19" i="3" s="1"/>
  <c r="V19" i="3"/>
  <c r="X19" i="3" s="1"/>
  <c r="U20" i="3"/>
  <c r="W20" i="3" s="1"/>
  <c r="V20" i="3"/>
  <c r="X20" i="3" s="1"/>
  <c r="U21" i="3"/>
  <c r="W21" i="3" s="1"/>
  <c r="V21" i="3"/>
  <c r="X21" i="3" s="1"/>
  <c r="U22" i="3"/>
  <c r="W22" i="3" s="1"/>
  <c r="V22" i="3"/>
  <c r="X22" i="3" s="1"/>
  <c r="U23" i="3"/>
  <c r="W23" i="3" s="1"/>
  <c r="V23" i="3"/>
  <c r="X23" i="3" s="1"/>
  <c r="U24" i="3"/>
  <c r="W24" i="3" s="1"/>
  <c r="V24" i="3"/>
  <c r="X24" i="3" s="1"/>
  <c r="U25" i="3"/>
  <c r="W25" i="3" s="1"/>
  <c r="V25" i="3"/>
  <c r="X25" i="3" s="1"/>
  <c r="U26" i="3"/>
  <c r="W26" i="3" s="1"/>
  <c r="V26" i="3"/>
  <c r="X26" i="3" s="1"/>
  <c r="U27" i="3"/>
  <c r="W27" i="3" s="1"/>
  <c r="V27" i="3"/>
  <c r="X27" i="3" s="1"/>
  <c r="U28" i="3"/>
  <c r="W28" i="3" s="1"/>
  <c r="V28" i="3"/>
  <c r="X28" i="3" s="1"/>
  <c r="U29" i="3"/>
  <c r="W29" i="3" s="1"/>
  <c r="V29" i="3"/>
  <c r="X29" i="3" s="1"/>
  <c r="U30" i="3"/>
  <c r="W30" i="3" s="1"/>
  <c r="V30" i="3"/>
  <c r="X30" i="3" s="1"/>
  <c r="U31" i="3"/>
  <c r="W31" i="3" s="1"/>
  <c r="V31" i="3"/>
  <c r="X31" i="3" s="1"/>
  <c r="U32" i="3"/>
  <c r="W32" i="3" s="1"/>
  <c r="V32" i="3"/>
  <c r="X32" i="3" s="1"/>
  <c r="U33" i="3"/>
  <c r="W33" i="3" s="1"/>
  <c r="V33" i="3"/>
  <c r="X33" i="3" s="1"/>
  <c r="N13" i="3"/>
  <c r="P13" i="3" s="1"/>
  <c r="O13" i="3"/>
  <c r="Q13" i="3" s="1"/>
  <c r="N15" i="3"/>
  <c r="P15" i="3" s="1"/>
  <c r="O15" i="3"/>
  <c r="Q15" i="3" s="1"/>
  <c r="N16" i="3"/>
  <c r="P16" i="3" s="1"/>
  <c r="O16" i="3"/>
  <c r="Q16" i="3" s="1"/>
  <c r="N17" i="3"/>
  <c r="P17" i="3" s="1"/>
  <c r="O17" i="3"/>
  <c r="Q17" i="3" s="1"/>
  <c r="N18" i="3"/>
  <c r="P18" i="3" s="1"/>
  <c r="O18" i="3"/>
  <c r="Q18" i="3" s="1"/>
  <c r="N19" i="3"/>
  <c r="P19" i="3" s="1"/>
  <c r="O19" i="3"/>
  <c r="Q19" i="3" s="1"/>
  <c r="N20" i="3"/>
  <c r="P20" i="3" s="1"/>
  <c r="O20" i="3"/>
  <c r="Q20" i="3" s="1"/>
  <c r="N21" i="3"/>
  <c r="P21" i="3" s="1"/>
  <c r="O21" i="3"/>
  <c r="Q21" i="3" s="1"/>
  <c r="N22" i="3"/>
  <c r="P22" i="3" s="1"/>
  <c r="O22" i="3"/>
  <c r="Q22" i="3" s="1"/>
  <c r="N23" i="3"/>
  <c r="P23" i="3" s="1"/>
  <c r="O23" i="3"/>
  <c r="Q23" i="3" s="1"/>
  <c r="N24" i="3"/>
  <c r="P24" i="3" s="1"/>
  <c r="O24" i="3"/>
  <c r="Q24" i="3" s="1"/>
  <c r="N25" i="3"/>
  <c r="P25" i="3" s="1"/>
  <c r="O25" i="3"/>
  <c r="Q25" i="3" s="1"/>
  <c r="N26" i="3"/>
  <c r="P26" i="3" s="1"/>
  <c r="O26" i="3"/>
  <c r="Q26" i="3" s="1"/>
  <c r="N27" i="3"/>
  <c r="P27" i="3" s="1"/>
  <c r="O27" i="3"/>
  <c r="Q27" i="3" s="1"/>
  <c r="N28" i="3"/>
  <c r="P28" i="3" s="1"/>
  <c r="O28" i="3"/>
  <c r="Q28" i="3" s="1"/>
  <c r="N29" i="3"/>
  <c r="P29" i="3" s="1"/>
  <c r="O29" i="3"/>
  <c r="Q29" i="3" s="1"/>
  <c r="N30" i="3"/>
  <c r="P30" i="3" s="1"/>
  <c r="O30" i="3"/>
  <c r="Q30" i="3" s="1"/>
  <c r="N31" i="3"/>
  <c r="P31" i="3" s="1"/>
  <c r="O31" i="3"/>
  <c r="Q31" i="3" s="1"/>
  <c r="N32" i="3"/>
  <c r="P32" i="3" s="1"/>
  <c r="O32" i="3"/>
  <c r="Q32" i="3" s="1"/>
  <c r="N33" i="3"/>
  <c r="P33" i="3" s="1"/>
  <c r="O33" i="3"/>
  <c r="Q33" i="3" s="1"/>
  <c r="V12" i="3" l="1"/>
  <c r="X12" i="3" s="1"/>
  <c r="U12" i="3"/>
  <c r="W12" i="3" s="1"/>
  <c r="O12" i="3"/>
  <c r="Q12" i="3" s="1"/>
  <c r="P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Jimmy Alexis Rodriguez Rojas</author>
  </authors>
  <commentList>
    <comment ref="F8" authorId="0" shapeId="0" xr:uid="{64FC99B7-E33F-4CA1-8105-4CF9CB0045E6}">
      <text>
        <r>
          <rPr>
            <b/>
            <sz val="9"/>
            <color indexed="81"/>
            <rFont val="Tahoma"/>
            <family val="2"/>
          </rPr>
          <t xml:space="preserve">Tener </t>
        </r>
      </text>
    </comment>
    <comment ref="I10" authorId="0" shapeId="0" xr:uid="{6A374C71-5388-4077-9A08-1D83A74061ED}">
      <text>
        <r>
          <rPr>
            <b/>
            <sz val="9"/>
            <color indexed="81"/>
            <rFont val="Tahoma"/>
            <family val="2"/>
          </rPr>
          <t xml:space="preserve">Diligencie, Valores en pesos corrientes 
</t>
        </r>
      </text>
    </comment>
    <comment ref="K10" authorId="0" shapeId="0" xr:uid="{7E09FFB4-48D0-45A1-BFC5-00F561B8ADF9}">
      <text>
        <r>
          <rPr>
            <b/>
            <sz val="9"/>
            <color indexed="81"/>
            <rFont val="Tahoma"/>
            <family val="2"/>
          </rPr>
          <t>Diligencie este campo en pesos corrientes</t>
        </r>
      </text>
    </comment>
    <comment ref="D12" authorId="0" shapeId="0" xr:uid="{2F4126B7-6EA7-4955-A8EF-BE9FDED4148B}">
      <text>
        <r>
          <rPr>
            <b/>
            <sz val="9"/>
            <color indexed="81"/>
            <rFont val="Tahoma"/>
            <family val="2"/>
          </rPr>
          <t xml:space="preserve">Ej: Las entidades deben diligenciar es por el numero de personas que estuvieron en la período </t>
        </r>
      </text>
    </comment>
  </commentList>
</comments>
</file>

<file path=xl/sharedStrings.xml><?xml version="1.0" encoding="utf-8"?>
<sst xmlns="http://schemas.openxmlformats.org/spreadsheetml/2006/main" count="361" uniqueCount="202">
  <si>
    <t>Contratos de prestación de servicios profesionales y de apoyo a la gestión</t>
  </si>
  <si>
    <t>Horas extras, dominicales y festivos</t>
  </si>
  <si>
    <t>Viáticos y gastos de viaje</t>
  </si>
  <si>
    <t>Telefonía celular</t>
  </si>
  <si>
    <t>Telefonía fija</t>
  </si>
  <si>
    <t>Vehículos oficiales</t>
  </si>
  <si>
    <t>Fotocopiado, multicopiado e impresión</t>
  </si>
  <si>
    <t>Eventos y conmemoraciones</t>
  </si>
  <si>
    <t>Servicios públicos</t>
  </si>
  <si>
    <t>COMPONENTES</t>
  </si>
  <si>
    <t>Viáticos y Gastos de Viaje</t>
  </si>
  <si>
    <t>Administración de Servicios</t>
  </si>
  <si>
    <t>Control del Consumo de los Recursos Naturales y Sostenibilidad Ambiental</t>
  </si>
  <si>
    <t>Ejecución</t>
  </si>
  <si>
    <t>Suscripción electrónica</t>
  </si>
  <si>
    <t>Agua</t>
  </si>
  <si>
    <t xml:space="preserve">Gas </t>
  </si>
  <si>
    <t>Energía</t>
  </si>
  <si>
    <t>REGISTRO RESULTADOS PLAN DE AUSTERIDAD DEL GASTO PÚBLICO</t>
  </si>
  <si>
    <t>ENTIDAD</t>
  </si>
  <si>
    <t>SECTOR ADMINISTRATIVO</t>
  </si>
  <si>
    <t>Gestión pública </t>
  </si>
  <si>
    <t>Gobierno</t>
  </si>
  <si>
    <t>Hacienda </t>
  </si>
  <si>
    <t>Planeación </t>
  </si>
  <si>
    <t>Desarrollo Económico Industria y Turismo </t>
  </si>
  <si>
    <t>Educación </t>
  </si>
  <si>
    <t>Salud</t>
  </si>
  <si>
    <t>Integración Social</t>
  </si>
  <si>
    <t>Cultura, Recreación y Deporte </t>
  </si>
  <si>
    <t>Ambiente </t>
  </si>
  <si>
    <t>Movilidad</t>
  </si>
  <si>
    <t>Hábitat </t>
  </si>
  <si>
    <t>Mujeres</t>
  </si>
  <si>
    <t>Seguridad, Convivencia y Justicia </t>
  </si>
  <si>
    <t>Gestión Jurídica</t>
  </si>
  <si>
    <t>Otras entidades presentes en la ciudad </t>
  </si>
  <si>
    <t>SECTOR</t>
  </si>
  <si>
    <t>VIGENCIA</t>
  </si>
  <si>
    <t>VIGENCIA DEL REPORTE</t>
  </si>
  <si>
    <t xml:space="preserve">PERIODO A REPORTAR </t>
  </si>
  <si>
    <t>DESTINATARIO</t>
  </si>
  <si>
    <t>FECHA MAXIMA DE REPORTE</t>
  </si>
  <si>
    <t>FECHA DE REPORTE</t>
  </si>
  <si>
    <t>PRIORIZADO?</t>
  </si>
  <si>
    <t>SI</t>
  </si>
  <si>
    <t>NO</t>
  </si>
  <si>
    <t>Suscripción física</t>
  </si>
  <si>
    <t>Contratos de publicidad y/o propaganda personalizada (agendas, almanaques, libretas, pocillos, vasos, esferos, regalos corporativos, souvenir o recuerdos</t>
  </si>
  <si>
    <t>Edición, impresión, reproducción o publicación de avisos, informes, folletos o textos institucionales, piezas de comunicación, tales como avisos, folletos, cuadernillos, entre otros</t>
  </si>
  <si>
    <t>Tiquetes</t>
  </si>
  <si>
    <t>Mantenimiento preventivo de vehículos</t>
  </si>
  <si>
    <t>Combustible</t>
  </si>
  <si>
    <t>FORMULACIÓN</t>
  </si>
  <si>
    <t>Concejo de Bogotá - publicación en la página web de la entidad</t>
  </si>
  <si>
    <t>15 días hábiles de julio</t>
  </si>
  <si>
    <t>15 días hábiles de enero</t>
  </si>
  <si>
    <t>mediados de octubre (según fecha de solicitud de la SDH)</t>
  </si>
  <si>
    <t>Edición, impresión, reproducción, publicación de avisos (publicidad)</t>
  </si>
  <si>
    <t>Suscripciones (periódicos y revistas, publicaciones y bases de datos)</t>
  </si>
  <si>
    <t>1. Enero a junio</t>
  </si>
  <si>
    <t>2. Enero a septiembre (anteproyecto de presupuesto)</t>
  </si>
  <si>
    <t>Secretaría de Hacienda</t>
  </si>
  <si>
    <t>1. Secretaría General de la Alcaldía de Bogotá</t>
  </si>
  <si>
    <t>4. Departamento Administrativo del Servicio Civil Distrital</t>
  </si>
  <si>
    <t>1. Secretaría Distrital de Gobierno</t>
  </si>
  <si>
    <t>2. Departamento Administrativo del Espacio Público, Dadep</t>
  </si>
  <si>
    <t>3. Instituto Distrital de la Participación y Acción Comunal, IDPAC</t>
  </si>
  <si>
    <t>1. Secretaría Distrital de Hacienda</t>
  </si>
  <si>
    <t>2. Fondo de Prestaciones Económicas, Cesantías y Pensiones de Bogotá, Foncep</t>
  </si>
  <si>
    <t>4. Lotería de Bogotá</t>
  </si>
  <si>
    <t>1. Secretaría Distrital de Planeación</t>
  </si>
  <si>
    <t>1. Secretaría Distrital de Desarrollo Económico</t>
  </si>
  <si>
    <t>4. Corporación para el Desarrollo y la Productividad - Bogotá Región</t>
  </si>
  <si>
    <t>1.  Secretaría de Educación del Distrito</t>
  </si>
  <si>
    <t>3. Universidad Distrital Francisco José de Caldas</t>
  </si>
  <si>
    <t>1. Secretaría Distrital de Salud de Bogotá</t>
  </si>
  <si>
    <t>2. Fondo Financiero Distrital de Salud</t>
  </si>
  <si>
    <t>4. Subred Integrada de Servicios de Salud Centro Oriente E.S.E.</t>
  </si>
  <si>
    <t>6. Capital Salud EPS-S SAS </t>
  </si>
  <si>
    <t>1. Secretaría Social</t>
  </si>
  <si>
    <t>2. Instituto Distrital para la Protección de la Niñez y la Juventud</t>
  </si>
  <si>
    <t>1. Secretaría de Cultura, Recreación y Deporte</t>
  </si>
  <si>
    <t>2. Instituto Distrital de Recreación y Deporte</t>
  </si>
  <si>
    <t>3. Orquesta Filarmonica de Bogotá</t>
  </si>
  <si>
    <t>4. Instituto Distrital de Patrimonio Cultural</t>
  </si>
  <si>
    <t>5. Fundación Gilberto Alzate Avendaño</t>
  </si>
  <si>
    <t>6. Instituto Distrital de las Artes</t>
  </si>
  <si>
    <t>7. Canal Capital</t>
  </si>
  <si>
    <t>2. Jardín Botánico de Bogotá</t>
  </si>
  <si>
    <t>3. Instituto Distrital de Gestión de Riesgos y Cambio Climático</t>
  </si>
  <si>
    <t>4. Instituto Distrital de Protección y Bienestar Animal IDPYBA</t>
  </si>
  <si>
    <t>1. Secretaría Distrital de Movilidad</t>
  </si>
  <si>
    <t>2. Unidad Administrativa Especial De Rehabilitacion Y Mantenimiento Vial</t>
  </si>
  <si>
    <t>3. Instituto de Desarrollo Urbano</t>
  </si>
  <si>
    <t>4. Transmilenio</t>
  </si>
  <si>
    <t>5. Empresa Metro de Bogotá </t>
  </si>
  <si>
    <t>6. Terminal de Transportes de Bogotá</t>
  </si>
  <si>
    <t>1. Secretaría Distrital del Hábitat</t>
  </si>
  <si>
    <t>6. Grupo Energía de Bogotá</t>
  </si>
  <si>
    <t>7.  Empresa de Telecomunicaciones de Bogotá</t>
  </si>
  <si>
    <t>1. Secretaría Distrital de la Mujer </t>
  </si>
  <si>
    <t>1. Secretaría Distrital de Seguridad, Convivencia y Justicia </t>
  </si>
  <si>
    <t>2. Unidad Administrativa Especial Cuerpo Oficial de Bomberos de Bogotá</t>
  </si>
  <si>
    <t>1. Secretaría Jurídica Distrital </t>
  </si>
  <si>
    <t>3. Unidad Administrativa Especial de Catastro</t>
  </si>
  <si>
    <t>3. Instituto Distrital de Turismo</t>
  </si>
  <si>
    <t>2. Instituto Popular para la Economía Social</t>
  </si>
  <si>
    <t>2. Instituto para la Investigación Educativa y el Desarrollo Pedagógico</t>
  </si>
  <si>
    <t>7. Instituto Distrital de Ciencia, Biotecnología e Innovación en Salud</t>
  </si>
  <si>
    <t>3. Subred Integrada de Servicios de Salud Norte E.S.E.</t>
  </si>
  <si>
    <t>5. Subred Integrada de Servicios de Salud Sur E.S.E</t>
  </si>
  <si>
    <t>4. Empresa de Renovación y Desarrollo Urbano de Bogotá</t>
  </si>
  <si>
    <t>2. Unidad Administrativa Especial de Servicios Públicos</t>
  </si>
  <si>
    <t>3. Caja de Vivienda Popular</t>
  </si>
  <si>
    <t>5.  Empresa de Acueducto y Alcantarillado de Bogotá</t>
  </si>
  <si>
    <t>1. Concejo de Bogotá</t>
  </si>
  <si>
    <t>2. Personería de Bogotá</t>
  </si>
  <si>
    <t>3. Veeduría Distrital de Bogotá</t>
  </si>
  <si>
    <t>Columna1</t>
  </si>
  <si>
    <t>OBSERVACIONES
(comentarios que aclaren los resultados)</t>
  </si>
  <si>
    <t>GIROS</t>
  </si>
  <si>
    <t>CONSUMO EN GIROS</t>
  </si>
  <si>
    <t>1. Secretaría Distrital de Ambiente</t>
  </si>
  <si>
    <t>UNIDAD DE MEDIDA</t>
  </si>
  <si>
    <t>CANTIDAD UNIDAD DE MEDIDA</t>
  </si>
  <si>
    <t>CONSUMO EN UNIDAD DE MEDIDA</t>
  </si>
  <si>
    <t>META
(EN % DE REDUCCIÓN DE RECURSOS)</t>
  </si>
  <si>
    <t>META
(EN % DE REDUCCIÓN DE LA UNIDAD DE MEDIDA)</t>
  </si>
  <si>
    <t>SEGUIMIENTO</t>
  </si>
  <si>
    <t>INDICADOR DE AUSTERIDAD 
(1-(total giros del periodo/total giros del mismo periodo de año anterior))</t>
  </si>
  <si>
    <t>INDICADOR DE AUSTERIDAD 
(1-(total consumo unidad de medida en el periodo/total consumo unidad de medida del mismo periodo de año anterior))</t>
  </si>
  <si>
    <t>INDICADOR DE CUMPLIMIENTO EN UNIDAD DE MEDIDA
(INDICADOR DE AUSTERIDAD/META)</t>
  </si>
  <si>
    <t>INDICADOR DE CUMPLIMIENTO EN GIROS
(INDICADOR DE AUSTERIDAD/META)</t>
  </si>
  <si>
    <t>Número de horas liquidadas y pagadas.</t>
  </si>
  <si>
    <t>Número de personas contratadas (Sin incluir Cesiones).</t>
  </si>
  <si>
    <t>Número de Equipos Adquiridos.</t>
  </si>
  <si>
    <t>Horas extras diurnas, nocturnas, dominicales y festivas</t>
  </si>
  <si>
    <t>No Aplica</t>
  </si>
  <si>
    <t>Equipos Celular</t>
  </si>
  <si>
    <t>Gastos de viajes y viáticos</t>
  </si>
  <si>
    <t xml:space="preserve">Planes de telefonía móvil </t>
  </si>
  <si>
    <t>Número de líneas activas.</t>
  </si>
  <si>
    <t>Líneas de telefonía fija</t>
  </si>
  <si>
    <t>Servicio contratado de alquiler de vehículos</t>
  </si>
  <si>
    <t>Parque automotor</t>
  </si>
  <si>
    <t>Número de vehículos que componen el parque automotor.</t>
  </si>
  <si>
    <t>Cantidad de Tiquetes expedidos y utilizados.</t>
  </si>
  <si>
    <t xml:space="preserve">Número de Galones de Combustible consumidos. </t>
  </si>
  <si>
    <t xml:space="preserve">Impresión </t>
  </si>
  <si>
    <t>Fotocopiado</t>
  </si>
  <si>
    <t>Número de folios impresos.</t>
  </si>
  <si>
    <t xml:space="preserve">Número de fotocopias tomadas. </t>
  </si>
  <si>
    <t xml:space="preserve">Cantidad de suscripciones contratadas en la vigencia. </t>
  </si>
  <si>
    <t xml:space="preserve">Actividades definidas en los planes y programas de bienestar e incentivos para servidores públicos o actos protocolarios que deben atenderse misionalmente. </t>
  </si>
  <si>
    <t xml:space="preserve">Cantidad de Actividades y/o eventos realizados. </t>
  </si>
  <si>
    <t>Metros Cubicos facturados en el periodo</t>
  </si>
  <si>
    <t xml:space="preserve">Kilovatios por hora facturados en el periodo. </t>
  </si>
  <si>
    <t>¿EL GASTO / COMPONENTE SE PRIORIZA COMO GASTO ELEGIBLE PARA LA VIGENCIA?</t>
  </si>
  <si>
    <t>GASTOS CONTEMPLADOS EN EL DECRETO 492 DE 2019</t>
  </si>
  <si>
    <t>Administrativo</t>
  </si>
  <si>
    <t>Otros</t>
  </si>
  <si>
    <t>OTRAS ENTIDADES</t>
  </si>
  <si>
    <t>Nota:  Los valores deben ser registrados en pesos</t>
  </si>
  <si>
    <t>OTROS SECTORES</t>
  </si>
  <si>
    <t>Gestión_pública </t>
  </si>
  <si>
    <t>Hacienda</t>
  </si>
  <si>
    <t>Desarrollo_Económico_Indus</t>
  </si>
  <si>
    <t>Educación</t>
  </si>
  <si>
    <t>Integración_Social</t>
  </si>
  <si>
    <t>Cultura_Recreación_Deporte</t>
  </si>
  <si>
    <t>Ambiente</t>
  </si>
  <si>
    <t>Hábitat</t>
  </si>
  <si>
    <t>Seguridad_Convivencia_Justicia</t>
  </si>
  <si>
    <t>Gestión_Jurídica</t>
  </si>
  <si>
    <t>Otras_entidades</t>
  </si>
  <si>
    <t>3. Enero a diciembre</t>
  </si>
  <si>
    <t>Contratos de prestación de servicios y administración de personal FUNCIONAMIENTO</t>
  </si>
  <si>
    <t>Contratos de prestación de servicios y administración de personal INVERSIÓN*</t>
  </si>
  <si>
    <t xml:space="preserve">* Esta informacion de Inversion solo sera remitida a la Secretaria Distrital de Hacienda, para analisis interno de la DDP </t>
  </si>
  <si>
    <t xml:space="preserve">No Aplica </t>
  </si>
  <si>
    <t>N/A</t>
  </si>
  <si>
    <t>Bonos Navideños</t>
  </si>
  <si>
    <t>Bonos navideños</t>
  </si>
  <si>
    <t>No superar el valor de seis (6) salarios mínimos diarios legales vigentes</t>
  </si>
  <si>
    <t>La sede no tiene servicio de gas</t>
  </si>
  <si>
    <t>Cumplimiento y Pago de Providencias Judiciales y Decisiones Adoptadas por un MASC</t>
  </si>
  <si>
    <t>Mantener un margen inferior al 10% el valor pagado por intereses</t>
  </si>
  <si>
    <t>La Empresa Metro de Bogotá S.A. durante el 2022 levantará la línea base de cantidad de impresiones por Gerencias y Jefaturas para análisis y comparaciones con las siguientes vigencias, dado que para los años 2020 y 2021 los datos son atópicos, por consecuencia del trabajo en casa a causa de la pandemia Covid-19 y la ampliación de la planta realizada a finales del año inmediatamente anterior</t>
  </si>
  <si>
    <t>Se cumple el indicador de austeridad de cumplimiento, toda vez que a la fecha se continua con la meta de no asignar telefónos celulares a los Servidores (0%).</t>
  </si>
  <si>
    <t>El indicador de austeridad de cumplimiento es de 0%, toda vez que a la fecha no se realizaron eventos y/o conmemoraciones.</t>
  </si>
  <si>
    <t>El indicador de cumplimiento asciende a 0%, dado que a la fecha no se han pagado intereses por este concepto. Se adhiere el presente componente, de acuerdo al Plan de Austeridad de la Empresa</t>
  </si>
  <si>
    <t>Línea base 2021. Se estableció como meta un consumo per cápita de combustible de 0,7 de galones, de acuerdo con el número de servidores públicos de la Empresa. El resultado fue de 0,21 galones per cápita.</t>
  </si>
  <si>
    <t>Línea base 2021. Se estableció como meta un consumo per cápita de combustible de 0,7 de galones, de acuerdo con el número de servidores públicos de la Empresa. El resultado fue de 0,22 galones per cápita.</t>
  </si>
  <si>
    <t>El indicador de austeridad de cumplimiento asciende, dado que la unidad de medida es diferente al aquí planteado, para la EMB se estableción el consumo de agua per cápita bimestral con un máximo de: 0,70 m3/per cápita bimestral, dando cumplimiento a esta meta. No obstante, el incremento presentado se debe al trabajo presencial y teletrabajo en la vigencia 2022, así como el arrendamiento en el II semestre de 2022 de un espacio adicional para la sede.</t>
  </si>
  <si>
    <t>El indicador de austeridad de cumplimiento asciende, dado que la unidad de medida es diferente al aquí planteado, para la EMB se estableción el consumo de energía per cápita mensual con un máximo de: 52 (kW)/per cápita mensual, dando cumplimiento a esta meta. No obstante, el incremento presentado se debe al trabajo presencial y teletrabajo en la vigencia 2022, así como el arrendamiento en el II semestre de 2022 de un espacio adicional para la sede.</t>
  </si>
  <si>
    <t>LINEA BASE DEL 1 DE JULIO AL 31 DE DICIEMBRE DE 2021</t>
  </si>
  <si>
    <t>LINEA BASE DEL 1 DE ENERO AL 31 DE DICIEMBRE DE 2021</t>
  </si>
  <si>
    <t>SEGUIMIENTO DEL 1 DE JULIO AL 31 DE DICIEMBRE DE 2022</t>
  </si>
  <si>
    <t>SEGUIMIENTO DEL 1 DE ENERO AL 31 DE DICIEMBRE DE 2022</t>
  </si>
  <si>
    <t>El indicador de austeridad de cumplimiento es de 0%, toda vez que a la fecha no se realizaron eventos, agasajos y/o conmemoraciones.</t>
  </si>
  <si>
    <t>El indicador de cumplimiento asciende a 10%, atendiendo lo dispuesto en el Decreto 492 de 2019, toda vez que se entregaron 88 bonos por valor unitario de $100.000, siendo el tope $200.000. Se incluye este componente dado que se tiene dentro del Plan de Austeridad de la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</si>
</sst>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3" formatCode="_-* #,##0.00_-;\-* #,##0.00_-;_-* &quot;-&quot;??_-;_-@_-"/>
    <numFmt numFmtId="164" formatCode="_-* #,##0_-;\-* #,##0_-;_-* &quot;-&quot;??_-;_-@_-"/>
  </numFmts>
  <fonts count="12"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
      <b/>
      <sz val="9"/>
      <color indexed="81"/>
      <name val="Tahoma"/>
      <family val="2"/>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s>
  <borders count="5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thin">
        <color theme="4" tint="0.39994506668294322"/>
      </right>
      <top/>
      <bottom/>
      <diagonal/>
    </border>
    <border>
      <left style="medium">
        <color theme="4" tint="0.399914548173467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medium">
        <color theme="4" tint="0.399914548173467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medium">
        <color theme="4" tint="0.39988402966399123"/>
      </left>
      <right style="medium">
        <color theme="4" tint="0.39988402966399123"/>
      </right>
      <top style="thin">
        <color theme="4" tint="0.39994506668294322"/>
      </top>
      <bottom style="medium">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4506668294322"/>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medium">
        <color theme="4" tint="0.39991454817346722"/>
      </left>
      <right style="thin">
        <color theme="4" tint="0.39994506668294322"/>
      </right>
      <top style="medium">
        <color theme="4" tint="0.39991454817346722"/>
      </top>
      <bottom/>
      <diagonal/>
    </border>
    <border>
      <left style="medium">
        <color theme="4" tint="0.39991454817346722"/>
      </left>
      <right style="thin">
        <color theme="4" tint="0.39994506668294322"/>
      </right>
      <top style="medium">
        <color theme="4" tint="0.39988402966399123"/>
      </top>
      <bottom/>
      <diagonal/>
    </border>
    <border>
      <left style="medium">
        <color theme="4" tint="0.39988402966399123"/>
      </left>
      <right style="medium">
        <color theme="4" tint="0.39988402966399123"/>
      </right>
      <top/>
      <bottom/>
      <diagonal/>
    </border>
  </borders>
  <cellStyleXfs count="5">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cellStyleXfs>
  <cellXfs count="137">
    <xf numFmtId="0" fontId="0" fillId="0" borderId="0" xfId="0"/>
    <xf numFmtId="0" fontId="0" fillId="0" borderId="0" xfId="0" applyFill="1" applyBorder="1" applyAlignment="1">
      <alignment horizontal="left" vertical="center"/>
    </xf>
    <xf numFmtId="0" fontId="0" fillId="0" borderId="0" xfId="0" applyFont="1" applyFill="1" applyBorder="1"/>
    <xf numFmtId="0" fontId="0" fillId="2" borderId="2" xfId="0" applyFont="1" applyFill="1" applyBorder="1" applyAlignment="1">
      <alignment vertical="center"/>
    </xf>
    <xf numFmtId="0" fontId="0" fillId="2" borderId="0" xfId="0" applyFont="1" applyFill="1" applyBorder="1" applyAlignment="1">
      <alignment vertical="center"/>
    </xf>
    <xf numFmtId="0" fontId="3" fillId="6" borderId="0" xfId="3" applyAlignment="1">
      <alignment horizontal="center" vertical="center"/>
    </xf>
    <xf numFmtId="0" fontId="0" fillId="2" borderId="4" xfId="0" applyFont="1" applyFill="1" applyBorder="1" applyAlignment="1">
      <alignment vertical="center"/>
    </xf>
    <xf numFmtId="0" fontId="0" fillId="2" borderId="3"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vertical="center" wrapText="1"/>
    </xf>
    <xf numFmtId="0" fontId="0" fillId="0" borderId="0" xfId="0" applyFill="1" applyAlignment="1">
      <alignment horizontal="left" vertical="center"/>
    </xf>
    <xf numFmtId="9" fontId="0" fillId="2" borderId="13" xfId="2" applyFont="1" applyFill="1" applyBorder="1" applyAlignment="1" applyProtection="1">
      <alignment horizontal="center" vertical="center"/>
      <protection locked="0"/>
    </xf>
    <xf numFmtId="9" fontId="0" fillId="2" borderId="12" xfId="0" applyNumberFormat="1" applyFont="1" applyFill="1" applyBorder="1" applyAlignment="1" applyProtection="1">
      <alignment horizontal="center" vertical="center"/>
      <protection locked="0"/>
    </xf>
    <xf numFmtId="9" fontId="0" fillId="2" borderId="13" xfId="2" applyFont="1" applyFill="1" applyBorder="1" applyAlignment="1" applyProtection="1">
      <alignment horizontal="center" vertical="center"/>
    </xf>
    <xf numFmtId="9" fontId="0" fillId="2" borderId="12" xfId="0" applyNumberFormat="1" applyFont="1" applyFill="1" applyBorder="1" applyAlignment="1" applyProtection="1">
      <alignment horizontal="center" vertical="center"/>
    </xf>
    <xf numFmtId="0" fontId="0" fillId="2" borderId="0" xfId="0" applyFont="1" applyFill="1" applyProtection="1">
      <protection locked="0"/>
    </xf>
    <xf numFmtId="0" fontId="0" fillId="0" borderId="0" xfId="0" applyFont="1" applyProtection="1">
      <protection locked="0"/>
    </xf>
    <xf numFmtId="0" fontId="1" fillId="4" borderId="24" xfId="0" applyFont="1" applyFill="1" applyBorder="1" applyAlignment="1" applyProtection="1">
      <alignment horizontal="right" vertical="center" wrapText="1"/>
      <protection locked="0"/>
    </xf>
    <xf numFmtId="0" fontId="1" fillId="2" borderId="0"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10" borderId="37"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9" fontId="4" fillId="0" borderId="13" xfId="2" applyFont="1" applyBorder="1" applyAlignment="1" applyProtection="1">
      <alignment horizontal="center" vertical="center" wrapText="1"/>
      <protection locked="0"/>
    </xf>
    <xf numFmtId="0" fontId="0" fillId="0" borderId="12" xfId="0" applyFont="1" applyBorder="1" applyAlignment="1" applyProtection="1">
      <alignment horizontal="right" vertical="center"/>
      <protection locked="0"/>
    </xf>
    <xf numFmtId="42" fontId="0" fillId="0" borderId="4" xfId="1" applyFont="1" applyBorder="1" applyAlignment="1" applyProtection="1">
      <alignment horizontal="right" vertical="center"/>
      <protection locked="0"/>
    </xf>
    <xf numFmtId="9" fontId="0" fillId="0" borderId="4" xfId="2"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0" fillId="0" borderId="14" xfId="0" applyFont="1" applyBorder="1" applyAlignment="1" applyProtection="1">
      <alignment horizontal="right" vertical="center"/>
      <protection locked="0"/>
    </xf>
    <xf numFmtId="42" fontId="0" fillId="0" borderId="1" xfId="1" applyFont="1" applyBorder="1" applyAlignment="1" applyProtection="1">
      <alignment horizontal="right" vertical="center"/>
      <protection locked="0"/>
    </xf>
    <xf numFmtId="0" fontId="4" fillId="0" borderId="2"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Font="1" applyAlignment="1" applyProtection="1">
      <alignment wrapText="1"/>
      <protection locked="0"/>
    </xf>
    <xf numFmtId="0" fontId="1" fillId="9" borderId="27" xfId="0" applyFont="1" applyFill="1" applyBorder="1" applyAlignment="1" applyProtection="1">
      <alignment horizontal="center" vertical="center" wrapText="1"/>
      <protection locked="0"/>
    </xf>
    <xf numFmtId="0" fontId="1" fillId="11" borderId="27"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1" fillId="4" borderId="48" xfId="0" applyFont="1" applyFill="1" applyBorder="1" applyAlignment="1" applyProtection="1">
      <alignment horizontal="right" vertical="center" wrapText="1"/>
      <protection locked="0"/>
    </xf>
    <xf numFmtId="0" fontId="1" fillId="4" borderId="48" xfId="0" applyFont="1" applyFill="1" applyBorder="1" applyAlignment="1" applyProtection="1">
      <alignment horizontal="right" vertical="center" wrapText="1"/>
      <protection locked="0"/>
    </xf>
    <xf numFmtId="164" fontId="1" fillId="5" borderId="0" xfId="4" applyNumberFormat="1" applyFont="1" applyFill="1" applyBorder="1" applyAlignment="1" applyProtection="1">
      <alignment horizontal="center" wrapText="1"/>
      <protection locked="0"/>
    </xf>
    <xf numFmtId="164" fontId="4" fillId="0" borderId="25" xfId="4" applyNumberFormat="1" applyFont="1" applyBorder="1" applyAlignment="1" applyProtection="1">
      <alignment horizontal="center" vertical="center" wrapText="1"/>
      <protection locked="0"/>
    </xf>
    <xf numFmtId="164" fontId="4" fillId="0" borderId="22" xfId="4" applyNumberFormat="1" applyFont="1" applyBorder="1" applyAlignment="1" applyProtection="1">
      <alignment horizontal="center" vertical="center" wrapText="1"/>
      <protection locked="0"/>
    </xf>
    <xf numFmtId="164" fontId="4" fillId="0" borderId="26" xfId="4" applyNumberFormat="1" applyFont="1" applyBorder="1" applyAlignment="1" applyProtection="1">
      <alignment horizontal="center" vertical="center" wrapText="1"/>
      <protection locked="0"/>
    </xf>
    <xf numFmtId="164" fontId="4" fillId="0" borderId="23" xfId="4" applyNumberFormat="1" applyFont="1" applyBorder="1" applyAlignment="1" applyProtection="1">
      <alignment horizontal="center" vertical="center" wrapText="1"/>
      <protection locked="0"/>
    </xf>
    <xf numFmtId="164" fontId="0" fillId="0" borderId="0" xfId="4" applyNumberFormat="1" applyFont="1" applyAlignment="1" applyProtection="1">
      <alignment horizontal="center"/>
      <protection locked="0"/>
    </xf>
    <xf numFmtId="9" fontId="0" fillId="0" borderId="0" xfId="2" applyFont="1" applyProtection="1">
      <protection locked="0"/>
    </xf>
    <xf numFmtId="164" fontId="1" fillId="4" borderId="48" xfId="4" applyNumberFormat="1" applyFont="1" applyFill="1" applyBorder="1" applyAlignment="1" applyProtection="1">
      <alignment horizontal="right" vertical="center" wrapText="1"/>
      <protection locked="0"/>
    </xf>
    <xf numFmtId="164" fontId="1" fillId="8" borderId="27" xfId="4" applyNumberFormat="1" applyFont="1" applyFill="1" applyBorder="1" applyAlignment="1" applyProtection="1">
      <alignment horizontal="center" vertical="center" wrapText="1"/>
      <protection locked="0"/>
    </xf>
    <xf numFmtId="164" fontId="0" fillId="0" borderId="12" xfId="4" applyNumberFormat="1" applyFont="1" applyBorder="1" applyAlignment="1" applyProtection="1">
      <alignment horizontal="right" vertical="center"/>
      <protection locked="0"/>
    </xf>
    <xf numFmtId="164" fontId="0" fillId="0" borderId="0" xfId="4" applyNumberFormat="1" applyFont="1" applyProtection="1">
      <protection locked="0"/>
    </xf>
    <xf numFmtId="164" fontId="1" fillId="4" borderId="49" xfId="4" applyNumberFormat="1" applyFont="1" applyFill="1" applyBorder="1" applyAlignment="1" applyProtection="1">
      <alignment horizontal="right" vertical="center" wrapText="1"/>
      <protection locked="0"/>
    </xf>
    <xf numFmtId="0" fontId="4" fillId="0" borderId="4" xfId="0" applyFont="1" applyBorder="1" applyAlignment="1" applyProtection="1">
      <alignment horizontal="left" vertical="center" wrapText="1"/>
      <protection locked="0"/>
    </xf>
    <xf numFmtId="0" fontId="0" fillId="12" borderId="0" xfId="0" applyFont="1" applyFill="1" applyAlignment="1" applyProtection="1">
      <alignment wrapText="1"/>
      <protection locked="0"/>
    </xf>
    <xf numFmtId="0" fontId="5" fillId="12" borderId="52"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9" fontId="4" fillId="0" borderId="1" xfId="2" applyFont="1" applyBorder="1" applyAlignment="1" applyProtection="1">
      <alignment horizontal="center" vertical="center" wrapText="1"/>
      <protection locked="0"/>
    </xf>
    <xf numFmtId="0" fontId="0" fillId="0" borderId="12" xfId="0" applyFont="1" applyBorder="1" applyAlignment="1" applyProtection="1">
      <alignment horizontal="right" vertical="center" wrapText="1"/>
      <protection locked="0"/>
    </xf>
    <xf numFmtId="164" fontId="4" fillId="0" borderId="54" xfId="4" applyNumberFormat="1" applyFont="1" applyBorder="1" applyAlignment="1" applyProtection="1">
      <alignment horizontal="center" vertical="center" wrapText="1"/>
      <protection locked="0"/>
    </xf>
    <xf numFmtId="42" fontId="0" fillId="0" borderId="44" xfId="1" applyFont="1" applyBorder="1" applyAlignment="1" applyProtection="1">
      <alignment horizontal="right" vertical="center" wrapText="1"/>
      <protection locked="0"/>
    </xf>
    <xf numFmtId="9" fontId="4" fillId="0" borderId="6" xfId="0" applyNumberFormat="1" applyFont="1" applyBorder="1" applyAlignment="1" applyProtection="1">
      <alignment horizontal="center" vertical="center" wrapText="1"/>
      <protection locked="0"/>
    </xf>
    <xf numFmtId="2" fontId="0" fillId="0" borderId="14" xfId="0" applyNumberFormat="1" applyFont="1" applyBorder="1" applyAlignment="1" applyProtection="1">
      <alignment horizontal="right" vertical="center"/>
      <protection locked="0"/>
    </xf>
    <xf numFmtId="43" fontId="4" fillId="0" borderId="22" xfId="4" applyNumberFormat="1" applyFont="1" applyBorder="1" applyAlignment="1" applyProtection="1">
      <alignment horizontal="center" vertical="center" wrapText="1"/>
      <protection locked="0"/>
    </xf>
    <xf numFmtId="43" fontId="0" fillId="0" borderId="12" xfId="4" applyNumberFormat="1" applyFont="1" applyBorder="1" applyAlignment="1" applyProtection="1">
      <alignment horizontal="right" vertical="center"/>
      <protection locked="0"/>
    </xf>
    <xf numFmtId="9" fontId="0" fillId="0" borderId="4" xfId="2" applyFont="1" applyBorder="1" applyAlignment="1" applyProtection="1">
      <alignment horizontal="left" vertical="center" wrapText="1"/>
      <protection locked="0"/>
    </xf>
    <xf numFmtId="43" fontId="4" fillId="0" borderId="13" xfId="4" applyFont="1" applyBorder="1" applyAlignment="1" applyProtection="1">
      <alignment horizontal="center" vertical="center" wrapText="1"/>
      <protection locked="0"/>
    </xf>
    <xf numFmtId="164" fontId="4" fillId="0" borderId="13" xfId="4" applyNumberFormat="1" applyFont="1" applyBorder="1" applyAlignment="1" applyProtection="1">
      <alignment horizontal="center" vertical="center" wrapText="1"/>
      <protection locked="0"/>
    </xf>
    <xf numFmtId="0" fontId="9" fillId="2" borderId="48"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9" fillId="2" borderId="48" xfId="0" applyFont="1" applyFill="1" applyBorder="1" applyAlignment="1" applyProtection="1">
      <alignment horizontal="center"/>
      <protection locked="0"/>
    </xf>
    <xf numFmtId="0" fontId="9" fillId="2" borderId="50" xfId="0" applyFont="1" applyFill="1" applyBorder="1" applyAlignment="1" applyProtection="1">
      <alignment horizont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1" fillId="4" borderId="48" xfId="0" applyFont="1" applyFill="1" applyBorder="1" applyAlignment="1" applyProtection="1">
      <alignment horizontal="right" vertical="center" wrapText="1"/>
      <protection locked="0"/>
    </xf>
    <xf numFmtId="0" fontId="1" fillId="4" borderId="49" xfId="0" applyFont="1" applyFill="1" applyBorder="1" applyAlignment="1" applyProtection="1">
      <alignment horizontal="right" vertical="center" wrapText="1"/>
      <protection locked="0"/>
    </xf>
    <xf numFmtId="0" fontId="8" fillId="7" borderId="18" xfId="0" applyFont="1" applyFill="1" applyBorder="1" applyAlignment="1" applyProtection="1">
      <alignment horizontal="center"/>
      <protection locked="0"/>
    </xf>
    <xf numFmtId="0" fontId="8" fillId="7" borderId="0" xfId="0" applyFont="1" applyFill="1" applyBorder="1" applyAlignment="1" applyProtection="1">
      <alignment horizontal="center"/>
      <protection locked="0"/>
    </xf>
    <xf numFmtId="0" fontId="10" fillId="2" borderId="51" xfId="0" applyFont="1" applyFill="1" applyBorder="1" applyAlignment="1" applyProtection="1">
      <alignment horizontal="left" wrapText="1"/>
      <protection locked="0"/>
    </xf>
    <xf numFmtId="0" fontId="1" fillId="2" borderId="3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64" fontId="1" fillId="3" borderId="32" xfId="4" applyNumberFormat="1" applyFont="1" applyFill="1" applyBorder="1" applyAlignment="1" applyProtection="1">
      <alignment horizontal="center" vertical="center" wrapText="1"/>
      <protection locked="0"/>
    </xf>
    <xf numFmtId="164" fontId="1" fillId="3" borderId="33" xfId="4"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9" fontId="8" fillId="3" borderId="17" xfId="2" applyFont="1" applyFill="1" applyBorder="1" applyAlignment="1" applyProtection="1">
      <alignment horizontal="center" vertical="center" wrapText="1"/>
      <protection locked="0"/>
    </xf>
    <xf numFmtId="9" fontId="8" fillId="3" borderId="4"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5" xfId="2"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 fillId="5" borderId="19" xfId="0" applyFont="1" applyFill="1" applyBorder="1" applyAlignment="1" applyProtection="1">
      <alignment horizontal="center" wrapText="1"/>
      <protection locked="0"/>
    </xf>
    <xf numFmtId="0" fontId="1" fillId="5" borderId="20" xfId="0" applyFont="1" applyFill="1" applyBorder="1" applyAlignment="1" applyProtection="1">
      <alignment horizontal="center" wrapText="1"/>
      <protection locked="0"/>
    </xf>
    <xf numFmtId="0" fontId="1" fillId="9" borderId="36" xfId="0" applyFont="1" applyFill="1" applyBorder="1" applyAlignment="1" applyProtection="1">
      <alignment horizontal="center" vertical="center" wrapText="1"/>
      <protection locked="0"/>
    </xf>
    <xf numFmtId="0" fontId="1" fillId="9" borderId="0" xfId="0" applyFont="1" applyFill="1" applyBorder="1" applyAlignment="1" applyProtection="1">
      <alignment horizontal="center" vertical="center" wrapText="1"/>
      <protection locked="0"/>
    </xf>
    <xf numFmtId="0" fontId="1" fillId="8" borderId="45" xfId="0" applyFont="1" applyFill="1" applyBorder="1" applyAlignment="1" applyProtection="1">
      <alignment horizontal="center" vertical="center" wrapText="1"/>
      <protection locked="0"/>
    </xf>
    <xf numFmtId="0" fontId="1" fillId="8" borderId="46" xfId="0" applyFont="1" applyFill="1" applyBorder="1" applyAlignment="1" applyProtection="1">
      <alignment horizontal="center" vertical="center" wrapText="1"/>
      <protection locked="0"/>
    </xf>
    <xf numFmtId="9" fontId="1" fillId="3" borderId="28" xfId="2" applyFont="1" applyFill="1" applyBorder="1" applyAlignment="1" applyProtection="1">
      <alignment horizontal="center" vertical="center" wrapText="1"/>
      <protection locked="0"/>
    </xf>
    <xf numFmtId="9" fontId="1" fillId="3" borderId="29" xfId="2" applyFont="1" applyFill="1" applyBorder="1" applyAlignment="1" applyProtection="1">
      <alignment horizontal="center" vertical="center" wrapText="1"/>
      <protection locked="0"/>
    </xf>
    <xf numFmtId="9" fontId="1" fillId="3" borderId="30" xfId="2" applyFont="1" applyFill="1" applyBorder="1" applyAlignment="1" applyProtection="1">
      <alignment horizontal="center" vertical="center" wrapText="1"/>
      <protection locked="0"/>
    </xf>
    <xf numFmtId="9" fontId="1" fillId="3" borderId="31" xfId="2" applyFont="1" applyFill="1" applyBorder="1" applyAlignment="1" applyProtection="1">
      <alignment horizontal="center" vertical="center" wrapText="1"/>
      <protection locked="0"/>
    </xf>
    <xf numFmtId="164" fontId="1" fillId="3" borderId="34" xfId="4" applyNumberFormat="1" applyFont="1" applyFill="1" applyBorder="1" applyAlignment="1" applyProtection="1">
      <alignment horizontal="center" vertical="center" wrapText="1"/>
      <protection locked="0"/>
    </xf>
    <xf numFmtId="164" fontId="1" fillId="3" borderId="35" xfId="4" applyNumberFormat="1"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9" fontId="1" fillId="3" borderId="40" xfId="2" applyFont="1" applyFill="1" applyBorder="1" applyAlignment="1" applyProtection="1">
      <alignment horizontal="center" vertical="center" wrapText="1"/>
      <protection locked="0"/>
    </xf>
    <xf numFmtId="9" fontId="1" fillId="3" borderId="41" xfId="2" applyFont="1" applyFill="1" applyBorder="1" applyAlignment="1" applyProtection="1">
      <alignment horizontal="center" vertical="center" wrapText="1"/>
      <protection locked="0"/>
    </xf>
    <xf numFmtId="9" fontId="1" fillId="3" borderId="42" xfId="2" applyFont="1" applyFill="1" applyBorder="1" applyAlignment="1" applyProtection="1">
      <alignment horizontal="center" vertical="center" wrapText="1"/>
      <protection locked="0"/>
    </xf>
    <xf numFmtId="9" fontId="1" fillId="3" borderId="43" xfId="2"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47" xfId="0" applyFont="1" applyFill="1" applyBorder="1" applyAlignment="1" applyProtection="1">
      <alignment horizontal="center" vertical="center" wrapText="1"/>
      <protection locked="0"/>
    </xf>
    <xf numFmtId="0" fontId="8" fillId="8" borderId="36"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cellXfs>
  <cellStyles count="5">
    <cellStyle name="Bueno" xfId="3" builtinId="26"/>
    <cellStyle name="Millares" xfId="4" builtinId="3"/>
    <cellStyle name="Moneda [0]" xfId="1" builtinId="7"/>
    <cellStyle name="Normal" xfId="0" builtinId="0"/>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B9126CD1-FBD5-494B-9A75-2D947194EF9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C5D34C9E-2A70-4950-912B-968ADC01D27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148F0093-6524-4519-95BA-2F195460EE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20" totalsRowShown="0" headerRowDxfId="5">
  <autoFilter ref="A1:A20" xr:uid="{00000000-0009-0000-0100-000001000000}"/>
  <tableColumns count="1">
    <tableColumn id="1" xr3:uid="{00000000-0010-0000-0000-000001000000}" name="SECTO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Salud" displayName="Salud" ref="K1:K9" totalsRowShown="0">
  <autoFilter ref="K1:K9" xr:uid="{00000000-0009-0000-0100-00000C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Integración_Social" displayName="Integración_Social" ref="L1:L10" totalsRowShown="0">
  <autoFilter ref="L1:L10" xr:uid="{00000000-0009-0000-0100-00000D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Cultura_Recreación_Deporte" displayName="Cultura_Recreación_Deporte" ref="M1:M10" totalsRowShown="0">
  <autoFilter ref="M1:M10" xr:uid="{00000000-0009-0000-0100-00000E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mbiente" displayName="Ambiente" ref="N1:N6" totalsRowShown="0">
  <autoFilter ref="N1:N6"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Movilidad" displayName="Movilidad" ref="O1:O8" totalsRowShown="0">
  <autoFilter ref="O1:O8"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Hábitat" displayName="Hábitat" ref="P1:P9" totalsRowShown="0">
  <autoFilter ref="P1:P9" xr:uid="{00000000-0009-0000-0100-000011000000}"/>
  <tableColumns count="1">
    <tableColumn id="1" xr3:uid="{00000000-0010-0000-0E00-000001000000}" name="Columna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Mujeres" displayName="Mujeres" ref="Q1:Q3" totalsRowShown="0">
  <autoFilter ref="Q1:Q3" xr:uid="{00000000-0009-0000-0100-000012000000}"/>
  <tableColumns count="1">
    <tableColumn id="1" xr3:uid="{00000000-0010-0000-0F00-000001000000}" name="Columna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Seguridad_Convivencia_Justicia" displayName="Seguridad_Convivencia_Justicia" ref="R1:R4" totalsRowShown="0">
  <autoFilter ref="R1:R4" xr:uid="{00000000-0009-0000-0100-000013000000}"/>
  <tableColumns count="1">
    <tableColumn id="1" xr3:uid="{00000000-0010-0000-1000-000001000000}" name="Columna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Gestión_Jurídica" displayName="Gestión_Jurídica" ref="S1:S3" totalsRowShown="0">
  <autoFilter ref="S1:S3" xr:uid="{00000000-0009-0000-0100-000014000000}"/>
  <tableColumns count="1">
    <tableColumn id="1" xr3:uid="{00000000-0010-0000-1100-000001000000}" name="Columna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Otras_entidades" displayName="Otras_entidades" ref="T1:T5" totalsRowShown="0">
  <autoFilter ref="T1:T5" xr:uid="{00000000-0009-0000-0100-000015000000}"/>
  <tableColumns count="1">
    <tableColumn id="1" xr3:uid="{00000000-0010-0000-12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26:E30" totalsRowShown="0" headerRowDxfId="4" dataDxfId="3">
  <autoFilter ref="E26:E30" xr:uid="{00000000-0009-0000-0100-000004000000}"/>
  <tableColumns count="1">
    <tableColumn id="1" xr3:uid="{00000000-0010-0000-0100-000001000000}" name="FECHA DE REPORTE" dataDxfId="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Administrativo" displayName="Administrativo" ref="D1:D2" totalsRowShown="0">
  <autoFilter ref="D1:D2" xr:uid="{00000000-0009-0000-0100-000002000000}"/>
  <tableColumns count="1">
    <tableColumn id="1" xr3:uid="{00000000-0010-0000-1300-000001000000}" name="Columna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4000000}" name="Tabla3" displayName="Tabla3" ref="D26:D31" totalsRowShown="0" headerRowDxfId="0">
  <autoFilter ref="D26:D31" xr:uid="{00000000-0009-0000-0100-000003000000}"/>
  <tableColumns count="1">
    <tableColumn id="1" xr3:uid="{00000000-0010-0000-1400-000001000000}" name="VIG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F26:F28" totalsRowShown="0" headerRowDxfId="1">
  <autoFilter ref="F26:F28" xr:uid="{00000000-0009-0000-0100-000005000000}"/>
  <tableColumns count="1">
    <tableColumn id="1" xr3:uid="{00000000-0010-0000-0200-000001000000}" name="PRIORIZAD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estión_pública" displayName="Gestión_pública" ref="E1:E4" totalsRowShown="0">
  <autoFilter ref="E1:E4" xr:uid="{00000000-0009-0000-0100-000006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obierno" displayName="Gobierno" ref="F1:F5" totalsRowShown="0">
  <autoFilter ref="F1:F5" xr:uid="{00000000-0009-0000-0100-000007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acienda" displayName="Hacienda" ref="G1:G6" totalsRowShown="0">
  <autoFilter ref="G1:G6" xr:uid="{00000000-0009-0000-0100-000008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laneación" displayName="Planeación" ref="H1:H6" totalsRowShown="0">
  <autoFilter ref="H1:H6" xr:uid="{00000000-0009-0000-0100-000009000000}"/>
  <tableColumns count="1">
    <tableColumn id="1" xr3:uid="{00000000-0010-0000-0600-000001000000}" name="Columna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sarrollo_Económico_Indus" displayName="Desarrollo_Económico_Indus" ref="I1:I6" totalsRowShown="0">
  <autoFilter ref="I1:I6" xr:uid="{00000000-0009-0000-0100-00000A000000}"/>
  <tableColumns count="1">
    <tableColumn id="1" xr3:uid="{00000000-0010-0000-0700-000001000000}" name="Columna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Educación" displayName="Educación" ref="J1:J7" totalsRowShown="0">
  <autoFilter ref="J1:J7" xr:uid="{00000000-0009-0000-0100-00000B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election activeCell="E28" sqref="E28"/>
    </sheetView>
  </sheetViews>
  <sheetFormatPr baseColWidth="10" defaultColWidth="11.5546875" defaultRowHeight="14.4" x14ac:dyDescent="0.3"/>
  <cols>
    <col min="1" max="1" width="38.5546875" bestFit="1" customWidth="1"/>
    <col min="2" max="2" width="12.109375" customWidth="1"/>
    <col min="3" max="3" width="10.6640625" customWidth="1"/>
    <col min="4" max="4" width="14.33203125" bestFit="1" customWidth="1"/>
    <col min="5" max="5" width="54.44140625" customWidth="1"/>
    <col min="6" max="6" width="15.109375" customWidth="1"/>
    <col min="7" max="20" width="16.33203125" customWidth="1"/>
  </cols>
  <sheetData>
    <row r="1" spans="1:20" x14ac:dyDescent="0.3">
      <c r="A1" s="5" t="s">
        <v>37</v>
      </c>
      <c r="B1" s="5"/>
      <c r="C1" s="5"/>
      <c r="D1" t="s">
        <v>119</v>
      </c>
      <c r="E1" t="s">
        <v>119</v>
      </c>
      <c r="F1" t="s">
        <v>119</v>
      </c>
      <c r="G1" t="s">
        <v>119</v>
      </c>
      <c r="H1" t="s">
        <v>119</v>
      </c>
      <c r="I1" t="s">
        <v>119</v>
      </c>
      <c r="J1" t="s">
        <v>119</v>
      </c>
      <c r="K1" t="s">
        <v>119</v>
      </c>
      <c r="L1" t="s">
        <v>119</v>
      </c>
      <c r="M1" t="s">
        <v>119</v>
      </c>
      <c r="N1" t="s">
        <v>119</v>
      </c>
      <c r="O1" t="s">
        <v>119</v>
      </c>
      <c r="P1" t="s">
        <v>119</v>
      </c>
      <c r="Q1" t="s">
        <v>119</v>
      </c>
      <c r="R1" t="s">
        <v>119</v>
      </c>
      <c r="S1" t="s">
        <v>119</v>
      </c>
      <c r="T1" t="s">
        <v>119</v>
      </c>
    </row>
    <row r="2" spans="1:20" x14ac:dyDescent="0.3">
      <c r="A2" t="s">
        <v>30</v>
      </c>
      <c r="D2" t="s">
        <v>160</v>
      </c>
      <c r="E2" t="s">
        <v>165</v>
      </c>
      <c r="F2" t="s">
        <v>22</v>
      </c>
      <c r="G2" t="s">
        <v>166</v>
      </c>
      <c r="H2" t="s">
        <v>24</v>
      </c>
      <c r="I2" t="s">
        <v>167</v>
      </c>
      <c r="J2" t="s">
        <v>168</v>
      </c>
      <c r="K2" t="s">
        <v>27</v>
      </c>
      <c r="L2" t="s">
        <v>169</v>
      </c>
      <c r="M2" t="s">
        <v>170</v>
      </c>
      <c r="N2" t="s">
        <v>171</v>
      </c>
      <c r="O2" t="s">
        <v>31</v>
      </c>
      <c r="P2" t="s">
        <v>172</v>
      </c>
      <c r="Q2" t="s">
        <v>33</v>
      </c>
      <c r="R2" t="s">
        <v>173</v>
      </c>
      <c r="S2" t="s">
        <v>174</v>
      </c>
      <c r="T2" t="s">
        <v>175</v>
      </c>
    </row>
    <row r="3" spans="1:20" x14ac:dyDescent="0.3">
      <c r="A3" t="s">
        <v>29</v>
      </c>
      <c r="E3" t="s">
        <v>63</v>
      </c>
      <c r="F3" t="s">
        <v>65</v>
      </c>
      <c r="G3" t="s">
        <v>68</v>
      </c>
      <c r="H3" t="s">
        <v>71</v>
      </c>
      <c r="I3" t="s">
        <v>72</v>
      </c>
      <c r="J3" t="s">
        <v>74</v>
      </c>
      <c r="K3" t="s">
        <v>76</v>
      </c>
      <c r="L3" t="s">
        <v>80</v>
      </c>
      <c r="M3" t="s">
        <v>82</v>
      </c>
      <c r="N3" t="s">
        <v>123</v>
      </c>
      <c r="O3" t="s">
        <v>92</v>
      </c>
      <c r="P3" t="s">
        <v>98</v>
      </c>
      <c r="Q3" t="s">
        <v>101</v>
      </c>
      <c r="R3" t="s">
        <v>102</v>
      </c>
      <c r="S3" t="s">
        <v>104</v>
      </c>
      <c r="T3" t="s">
        <v>116</v>
      </c>
    </row>
    <row r="4" spans="1:20" x14ac:dyDescent="0.3">
      <c r="A4" t="s">
        <v>25</v>
      </c>
      <c r="E4" t="s">
        <v>64</v>
      </c>
      <c r="F4" t="s">
        <v>66</v>
      </c>
      <c r="G4" t="s">
        <v>69</v>
      </c>
      <c r="I4" t="s">
        <v>107</v>
      </c>
      <c r="J4" t="s">
        <v>108</v>
      </c>
      <c r="K4" t="s">
        <v>77</v>
      </c>
      <c r="L4" t="s">
        <v>81</v>
      </c>
      <c r="M4" t="s">
        <v>83</v>
      </c>
      <c r="N4" t="s">
        <v>89</v>
      </c>
      <c r="O4" t="s">
        <v>93</v>
      </c>
      <c r="P4" t="s">
        <v>113</v>
      </c>
      <c r="R4" t="s">
        <v>103</v>
      </c>
      <c r="T4" t="s">
        <v>117</v>
      </c>
    </row>
    <row r="5" spans="1:20" x14ac:dyDescent="0.3">
      <c r="A5" t="s">
        <v>26</v>
      </c>
      <c r="F5" t="s">
        <v>67</v>
      </c>
      <c r="G5" t="s">
        <v>105</v>
      </c>
      <c r="I5" t="s">
        <v>106</v>
      </c>
      <c r="J5" t="s">
        <v>75</v>
      </c>
      <c r="K5" t="s">
        <v>110</v>
      </c>
      <c r="M5" t="s">
        <v>84</v>
      </c>
      <c r="N5" t="s">
        <v>90</v>
      </c>
      <c r="O5" t="s">
        <v>94</v>
      </c>
      <c r="P5" t="s">
        <v>114</v>
      </c>
      <c r="T5" t="s">
        <v>118</v>
      </c>
    </row>
    <row r="6" spans="1:20" x14ac:dyDescent="0.3">
      <c r="A6" t="s">
        <v>35</v>
      </c>
      <c r="G6" t="s">
        <v>70</v>
      </c>
      <c r="I6" t="s">
        <v>73</v>
      </c>
      <c r="K6" t="s">
        <v>78</v>
      </c>
      <c r="M6" t="s">
        <v>85</v>
      </c>
      <c r="N6" t="s">
        <v>91</v>
      </c>
      <c r="O6" t="s">
        <v>95</v>
      </c>
      <c r="P6" t="s">
        <v>112</v>
      </c>
    </row>
    <row r="7" spans="1:20" x14ac:dyDescent="0.3">
      <c r="A7" t="s">
        <v>21</v>
      </c>
      <c r="K7" t="s">
        <v>111</v>
      </c>
      <c r="M7" t="s">
        <v>86</v>
      </c>
      <c r="O7" t="s">
        <v>96</v>
      </c>
      <c r="P7" t="s">
        <v>115</v>
      </c>
    </row>
    <row r="8" spans="1:20" x14ac:dyDescent="0.3">
      <c r="A8" t="s">
        <v>22</v>
      </c>
      <c r="K8" t="s">
        <v>79</v>
      </c>
      <c r="M8" t="s">
        <v>87</v>
      </c>
      <c r="O8" t="s">
        <v>97</v>
      </c>
      <c r="P8" t="s">
        <v>99</v>
      </c>
    </row>
    <row r="9" spans="1:20" x14ac:dyDescent="0.3">
      <c r="A9" t="s">
        <v>32</v>
      </c>
      <c r="K9" t="s">
        <v>109</v>
      </c>
      <c r="M9" t="s">
        <v>88</v>
      </c>
      <c r="P9" t="s">
        <v>100</v>
      </c>
    </row>
    <row r="10" spans="1:20" x14ac:dyDescent="0.3">
      <c r="A10" t="s">
        <v>23</v>
      </c>
    </row>
    <row r="11" spans="1:20" x14ac:dyDescent="0.3">
      <c r="A11" t="s">
        <v>28</v>
      </c>
      <c r="E11" t="s">
        <v>41</v>
      </c>
    </row>
    <row r="12" spans="1:20" x14ac:dyDescent="0.3">
      <c r="A12" t="s">
        <v>31</v>
      </c>
      <c r="E12" s="9" t="s">
        <v>54</v>
      </c>
    </row>
    <row r="13" spans="1:20" x14ac:dyDescent="0.3">
      <c r="A13" t="s">
        <v>33</v>
      </c>
      <c r="E13" s="6" t="s">
        <v>62</v>
      </c>
    </row>
    <row r="14" spans="1:20" x14ac:dyDescent="0.3">
      <c r="A14" t="s">
        <v>24</v>
      </c>
    </row>
    <row r="15" spans="1:20" x14ac:dyDescent="0.3">
      <c r="A15" t="s">
        <v>27</v>
      </c>
    </row>
    <row r="16" spans="1:20" x14ac:dyDescent="0.3">
      <c r="A16" t="s">
        <v>34</v>
      </c>
    </row>
    <row r="17" spans="1:6" x14ac:dyDescent="0.3">
      <c r="A17" t="s">
        <v>36</v>
      </c>
      <c r="E17" t="s">
        <v>42</v>
      </c>
    </row>
    <row r="18" spans="1:6" x14ac:dyDescent="0.3">
      <c r="A18" t="s">
        <v>160</v>
      </c>
      <c r="E18" s="8" t="s">
        <v>55</v>
      </c>
      <c r="F18" s="8"/>
    </row>
    <row r="19" spans="1:6" x14ac:dyDescent="0.3">
      <c r="A19" t="s">
        <v>161</v>
      </c>
      <c r="E19" s="7" t="s">
        <v>57</v>
      </c>
      <c r="F19" s="2"/>
    </row>
    <row r="20" spans="1:6" x14ac:dyDescent="0.3">
      <c r="E20" s="3" t="s">
        <v>56</v>
      </c>
      <c r="F20" s="4"/>
    </row>
    <row r="26" spans="1:6" x14ac:dyDescent="0.3">
      <c r="D26" s="5" t="s">
        <v>38</v>
      </c>
      <c r="E26" s="5" t="s">
        <v>43</v>
      </c>
      <c r="F26" s="5" t="s">
        <v>44</v>
      </c>
    </row>
    <row r="27" spans="1:6" x14ac:dyDescent="0.3">
      <c r="D27">
        <v>2020</v>
      </c>
      <c r="E27" s="1" t="s">
        <v>60</v>
      </c>
      <c r="F27" t="s">
        <v>45</v>
      </c>
    </row>
    <row r="28" spans="1:6" x14ac:dyDescent="0.3">
      <c r="D28">
        <v>2021</v>
      </c>
      <c r="E28" s="1" t="s">
        <v>61</v>
      </c>
      <c r="F28" t="s">
        <v>46</v>
      </c>
    </row>
    <row r="29" spans="1:6" x14ac:dyDescent="0.3">
      <c r="D29">
        <v>2022</v>
      </c>
      <c r="E29" s="1" t="s">
        <v>176</v>
      </c>
    </row>
    <row r="30" spans="1:6" x14ac:dyDescent="0.3">
      <c r="D30">
        <v>2023</v>
      </c>
      <c r="E30" s="10"/>
    </row>
    <row r="31" spans="1:6" x14ac:dyDescent="0.3">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6"/>
  <sheetViews>
    <sheetView showGridLines="0" tabSelected="1" topLeftCell="A14" zoomScaleNormal="100" workbookViewId="0">
      <selection activeCell="E14" sqref="E14"/>
    </sheetView>
  </sheetViews>
  <sheetFormatPr baseColWidth="10" defaultColWidth="11.44140625" defaultRowHeight="14.4" x14ac:dyDescent="0.3"/>
  <cols>
    <col min="1" max="1" width="29" style="33" customWidth="1"/>
    <col min="2" max="2" width="29" style="16" customWidth="1"/>
    <col min="3" max="3" width="34.6640625" style="16" customWidth="1"/>
    <col min="4" max="4" width="19.33203125" style="16" customWidth="1"/>
    <col min="5" max="5" width="19.6640625" style="16" customWidth="1"/>
    <col min="6" max="6" width="16.44140625" style="48" customWidth="1"/>
    <col min="7" max="7" width="25.33203125" style="48" customWidth="1"/>
    <col min="8" max="8" width="16.88671875" style="47" customWidth="1"/>
    <col min="9" max="9" width="24.44140625" style="47" bestFit="1" customWidth="1"/>
    <col min="10" max="11" width="16.88671875" style="47" customWidth="1"/>
    <col min="12" max="12" width="15.33203125" style="16" customWidth="1"/>
    <col min="13" max="13" width="19.5546875" style="16" customWidth="1"/>
    <col min="14" max="14" width="19.33203125" style="16" customWidth="1"/>
    <col min="15" max="15" width="19.88671875" style="16" customWidth="1"/>
    <col min="16" max="16" width="26" style="16" customWidth="1"/>
    <col min="17" max="17" width="24.109375" style="16" customWidth="1"/>
    <col min="18" max="18" width="23.5546875" style="16" customWidth="1"/>
    <col min="19" max="19" width="19.88671875" style="52" customWidth="1"/>
    <col min="20" max="20" width="19.88671875" style="16" customWidth="1"/>
    <col min="21" max="21" width="27.88671875" style="16" customWidth="1"/>
    <col min="22" max="22" width="19.88671875" style="16" customWidth="1"/>
    <col min="23" max="23" width="28.5546875" style="16" customWidth="1"/>
    <col min="24" max="24" width="33" style="16" customWidth="1"/>
    <col min="25" max="25" width="22.6640625" style="16" customWidth="1"/>
    <col min="26" max="16384" width="11.44140625" style="16"/>
  </cols>
  <sheetData>
    <row r="1" spans="1:25" ht="75" customHeight="1" x14ac:dyDescent="0.3">
      <c r="A1" s="15"/>
      <c r="B1" s="15"/>
      <c r="C1" s="78" t="s">
        <v>18</v>
      </c>
      <c r="D1" s="78"/>
      <c r="E1" s="78"/>
      <c r="F1" s="78"/>
      <c r="G1" s="78"/>
      <c r="H1" s="78"/>
      <c r="I1" s="78"/>
      <c r="J1" s="78"/>
      <c r="K1" s="78"/>
      <c r="L1" s="78"/>
      <c r="M1" s="78"/>
      <c r="N1" s="78"/>
      <c r="O1" s="78"/>
      <c r="P1" s="78"/>
      <c r="Q1" s="78"/>
      <c r="R1" s="78"/>
      <c r="S1" s="78"/>
      <c r="T1" s="78"/>
      <c r="U1" s="78"/>
      <c r="V1" s="78"/>
      <c r="W1" s="78"/>
      <c r="X1" s="78"/>
      <c r="Y1" s="78"/>
    </row>
    <row r="2" spans="1:25" ht="26.25" customHeight="1" x14ac:dyDescent="0.3">
      <c r="A2" s="40" t="s">
        <v>20</v>
      </c>
      <c r="B2" s="71" t="s">
        <v>31</v>
      </c>
      <c r="C2" s="72"/>
      <c r="D2" s="72"/>
      <c r="E2" s="72"/>
      <c r="F2" s="72"/>
      <c r="G2" s="73"/>
      <c r="H2" s="79" t="s">
        <v>19</v>
      </c>
      <c r="I2" s="80"/>
      <c r="J2" s="71" t="s">
        <v>96</v>
      </c>
      <c r="K2" s="72"/>
      <c r="L2" s="72"/>
      <c r="M2" s="72"/>
      <c r="N2" s="72"/>
      <c r="O2" s="72"/>
      <c r="P2" s="72"/>
      <c r="Q2" s="72"/>
      <c r="R2" s="72"/>
      <c r="S2" s="72"/>
      <c r="T2" s="72"/>
      <c r="U2" s="72"/>
      <c r="V2" s="72"/>
      <c r="W2" s="72"/>
      <c r="X2" s="72"/>
      <c r="Y2" s="72"/>
    </row>
    <row r="3" spans="1:25" ht="26.25" customHeight="1" x14ac:dyDescent="0.3">
      <c r="A3" s="41" t="s">
        <v>164</v>
      </c>
      <c r="B3" s="71"/>
      <c r="C3" s="72"/>
      <c r="D3" s="72"/>
      <c r="E3" s="72"/>
      <c r="F3" s="72"/>
      <c r="G3" s="73"/>
      <c r="H3" s="49"/>
      <c r="I3" s="53" t="s">
        <v>162</v>
      </c>
      <c r="J3" s="74"/>
      <c r="K3" s="75"/>
      <c r="L3" s="75"/>
      <c r="M3" s="75"/>
      <c r="N3" s="75"/>
      <c r="O3" s="75"/>
      <c r="P3" s="75"/>
      <c r="Q3" s="75"/>
      <c r="R3" s="75"/>
      <c r="S3" s="75"/>
      <c r="T3" s="75"/>
      <c r="U3" s="75"/>
      <c r="V3" s="75"/>
      <c r="W3" s="75"/>
      <c r="X3" s="75"/>
      <c r="Y3" s="75"/>
    </row>
    <row r="4" spans="1:25" ht="27.75" customHeight="1" x14ac:dyDescent="0.3">
      <c r="A4" s="17" t="s">
        <v>39</v>
      </c>
      <c r="B4" s="71">
        <v>2022</v>
      </c>
      <c r="C4" s="72"/>
      <c r="D4" s="72"/>
      <c r="E4" s="72"/>
      <c r="F4" s="72"/>
      <c r="G4" s="73"/>
      <c r="H4" s="79" t="s">
        <v>40</v>
      </c>
      <c r="I4" s="80"/>
      <c r="J4" s="71" t="s">
        <v>176</v>
      </c>
      <c r="K4" s="72"/>
      <c r="L4" s="72"/>
      <c r="M4" s="72"/>
      <c r="N4" s="72"/>
      <c r="O4" s="72"/>
      <c r="P4" s="72"/>
      <c r="Q4" s="72"/>
      <c r="R4" s="72"/>
      <c r="S4" s="72"/>
      <c r="T4" s="72"/>
      <c r="U4" s="72"/>
      <c r="V4" s="72"/>
      <c r="W4" s="72"/>
      <c r="X4" s="72"/>
      <c r="Y4" s="72"/>
    </row>
    <row r="5" spans="1:25" ht="38.25" customHeight="1" x14ac:dyDescent="0.3">
      <c r="A5" s="17" t="s">
        <v>41</v>
      </c>
      <c r="B5" s="71" t="s">
        <v>54</v>
      </c>
      <c r="C5" s="72"/>
      <c r="D5" s="72"/>
      <c r="E5" s="72"/>
      <c r="F5" s="72"/>
      <c r="G5" s="73"/>
      <c r="H5" s="79" t="s">
        <v>42</v>
      </c>
      <c r="I5" s="80"/>
      <c r="J5" s="71" t="s">
        <v>56</v>
      </c>
      <c r="K5" s="72"/>
      <c r="L5" s="72"/>
      <c r="M5" s="72"/>
      <c r="N5" s="72"/>
      <c r="O5" s="72"/>
      <c r="P5" s="72"/>
      <c r="Q5" s="72"/>
      <c r="R5" s="72"/>
      <c r="S5" s="72"/>
      <c r="T5" s="72"/>
      <c r="U5" s="72"/>
      <c r="V5" s="72"/>
      <c r="W5" s="72"/>
      <c r="X5" s="72"/>
      <c r="Y5" s="72"/>
    </row>
    <row r="6" spans="1:25" ht="19.5" customHeight="1" thickBot="1" x14ac:dyDescent="0.35">
      <c r="A6" s="83" t="s">
        <v>163</v>
      </c>
      <c r="B6" s="83"/>
      <c r="C6" s="83"/>
      <c r="D6" s="83"/>
      <c r="E6" s="83"/>
      <c r="F6" s="83"/>
      <c r="G6" s="83"/>
      <c r="H6" s="83"/>
      <c r="I6" s="83"/>
      <c r="J6" s="83"/>
      <c r="K6" s="83"/>
      <c r="L6" s="83"/>
      <c r="M6" s="83"/>
      <c r="N6" s="83"/>
      <c r="O6" s="83"/>
      <c r="P6" s="83"/>
      <c r="Q6" s="83"/>
      <c r="R6" s="83"/>
      <c r="S6" s="83"/>
      <c r="T6" s="83"/>
      <c r="U6" s="83"/>
      <c r="V6" s="83"/>
      <c r="W6" s="83"/>
      <c r="X6" s="83"/>
      <c r="Y6" s="83"/>
    </row>
    <row r="7" spans="1:25" ht="15" thickBot="1" x14ac:dyDescent="0.35">
      <c r="A7" s="113" t="s">
        <v>53</v>
      </c>
      <c r="B7" s="114"/>
      <c r="C7" s="114"/>
      <c r="D7" s="114"/>
      <c r="E7" s="114"/>
      <c r="F7" s="114"/>
      <c r="G7" s="114"/>
      <c r="H7" s="42"/>
      <c r="I7" s="42"/>
      <c r="J7" s="42"/>
      <c r="K7" s="42"/>
      <c r="L7" s="81" t="s">
        <v>129</v>
      </c>
      <c r="M7" s="82"/>
      <c r="N7" s="82"/>
      <c r="O7" s="82"/>
      <c r="P7" s="82"/>
      <c r="Q7" s="82"/>
      <c r="R7" s="82"/>
      <c r="S7" s="82"/>
      <c r="T7" s="82"/>
      <c r="U7" s="82"/>
      <c r="V7" s="82"/>
      <c r="W7" s="82"/>
      <c r="X7" s="82"/>
      <c r="Y7" s="82"/>
    </row>
    <row r="8" spans="1:25" ht="18" customHeight="1" x14ac:dyDescent="0.3">
      <c r="A8" s="102" t="s">
        <v>159</v>
      </c>
      <c r="B8" s="103"/>
      <c r="C8" s="103" t="s">
        <v>9</v>
      </c>
      <c r="D8" s="125" t="s">
        <v>124</v>
      </c>
      <c r="E8" s="103" t="s">
        <v>158</v>
      </c>
      <c r="F8" s="98" t="s">
        <v>127</v>
      </c>
      <c r="G8" s="98" t="s">
        <v>128</v>
      </c>
      <c r="H8" s="128" t="s">
        <v>196</v>
      </c>
      <c r="I8" s="129"/>
      <c r="J8" s="119" t="s">
        <v>197</v>
      </c>
      <c r="K8" s="120"/>
      <c r="L8" s="84"/>
      <c r="M8" s="85"/>
      <c r="N8" s="85"/>
      <c r="O8" s="85"/>
      <c r="P8" s="18"/>
      <c r="Q8" s="18"/>
      <c r="R8" s="18"/>
      <c r="S8" s="135"/>
      <c r="T8" s="136"/>
      <c r="U8" s="136"/>
      <c r="V8" s="136"/>
      <c r="W8" s="136"/>
      <c r="X8" s="136"/>
      <c r="Y8" s="136"/>
    </row>
    <row r="9" spans="1:25" ht="18" customHeight="1" x14ac:dyDescent="0.3">
      <c r="A9" s="104"/>
      <c r="B9" s="105"/>
      <c r="C9" s="105"/>
      <c r="D9" s="126"/>
      <c r="E9" s="105"/>
      <c r="F9" s="99"/>
      <c r="G9" s="99"/>
      <c r="H9" s="130"/>
      <c r="I9" s="131"/>
      <c r="J9" s="121"/>
      <c r="K9" s="122"/>
      <c r="L9" s="132" t="s">
        <v>198</v>
      </c>
      <c r="M9" s="133"/>
      <c r="N9" s="133"/>
      <c r="O9" s="133"/>
      <c r="P9" s="133"/>
      <c r="Q9" s="133"/>
      <c r="R9" s="134"/>
      <c r="S9" s="115" t="s">
        <v>199</v>
      </c>
      <c r="T9" s="116"/>
      <c r="U9" s="116"/>
      <c r="V9" s="116"/>
      <c r="W9" s="116"/>
      <c r="X9" s="116"/>
      <c r="Y9" s="116"/>
    </row>
    <row r="10" spans="1:25" ht="18" customHeight="1" thickBot="1" x14ac:dyDescent="0.35">
      <c r="A10" s="106"/>
      <c r="B10" s="107"/>
      <c r="C10" s="107"/>
      <c r="D10" s="126"/>
      <c r="E10" s="107"/>
      <c r="F10" s="100"/>
      <c r="G10" s="100"/>
      <c r="H10" s="123" t="s">
        <v>125</v>
      </c>
      <c r="I10" s="93" t="s">
        <v>121</v>
      </c>
      <c r="J10" s="123" t="s">
        <v>125</v>
      </c>
      <c r="K10" s="93" t="s">
        <v>121</v>
      </c>
      <c r="L10" s="84" t="s">
        <v>13</v>
      </c>
      <c r="M10" s="85"/>
      <c r="N10" s="85"/>
      <c r="O10" s="85"/>
      <c r="P10" s="85"/>
      <c r="Q10" s="85"/>
      <c r="R10" s="86"/>
      <c r="S10" s="117" t="s">
        <v>13</v>
      </c>
      <c r="T10" s="118"/>
      <c r="U10" s="118"/>
      <c r="V10" s="118"/>
      <c r="W10" s="118"/>
      <c r="X10" s="118"/>
      <c r="Y10" s="118"/>
    </row>
    <row r="11" spans="1:25" ht="152.25" customHeight="1" thickBot="1" x14ac:dyDescent="0.35">
      <c r="A11" s="108"/>
      <c r="B11" s="109"/>
      <c r="C11" s="109"/>
      <c r="D11" s="127"/>
      <c r="E11" s="109"/>
      <c r="F11" s="101"/>
      <c r="G11" s="101"/>
      <c r="H11" s="124"/>
      <c r="I11" s="94"/>
      <c r="J11" s="124"/>
      <c r="K11" s="94"/>
      <c r="L11" s="19" t="s">
        <v>126</v>
      </c>
      <c r="M11" s="19" t="s">
        <v>122</v>
      </c>
      <c r="N11" s="20" t="s">
        <v>131</v>
      </c>
      <c r="O11" s="20" t="s">
        <v>130</v>
      </c>
      <c r="P11" s="21" t="s">
        <v>132</v>
      </c>
      <c r="Q11" s="21" t="s">
        <v>133</v>
      </c>
      <c r="R11" s="36" t="s">
        <v>120</v>
      </c>
      <c r="S11" s="50" t="s">
        <v>126</v>
      </c>
      <c r="T11" s="22" t="s">
        <v>122</v>
      </c>
      <c r="U11" s="34" t="s">
        <v>131</v>
      </c>
      <c r="V11" s="34" t="s">
        <v>130</v>
      </c>
      <c r="W11" s="35" t="s">
        <v>132</v>
      </c>
      <c r="X11" s="35" t="s">
        <v>133</v>
      </c>
      <c r="Y11" s="22" t="s">
        <v>120</v>
      </c>
    </row>
    <row r="12" spans="1:25" ht="43.2" x14ac:dyDescent="0.3">
      <c r="A12" s="110" t="s">
        <v>177</v>
      </c>
      <c r="B12" s="23" t="s">
        <v>0</v>
      </c>
      <c r="C12" s="39" t="s">
        <v>0</v>
      </c>
      <c r="D12" s="39" t="s">
        <v>135</v>
      </c>
      <c r="E12" s="23" t="s">
        <v>46</v>
      </c>
      <c r="F12" s="24" t="s">
        <v>181</v>
      </c>
      <c r="G12" s="24" t="s">
        <v>181</v>
      </c>
      <c r="H12" s="43" t="s">
        <v>181</v>
      </c>
      <c r="I12" s="26">
        <v>14289329356</v>
      </c>
      <c r="J12" s="43"/>
      <c r="K12" s="43"/>
      <c r="L12" s="25" t="s">
        <v>181</v>
      </c>
      <c r="M12" s="26">
        <v>9890225880</v>
      </c>
      <c r="N12" s="13">
        <f>IFERROR((1-(L12/H12)),0)</f>
        <v>0</v>
      </c>
      <c r="O12" s="13">
        <f>IFERROR((1-(M12/I12)),0)</f>
        <v>0.30785933799985121</v>
      </c>
      <c r="P12" s="14">
        <f>IFERROR((N12/G12),0)</f>
        <v>0</v>
      </c>
      <c r="Q12" s="14">
        <f>IFERROR((O12/F12),0)</f>
        <v>0</v>
      </c>
      <c r="R12" s="25"/>
      <c r="S12" s="51"/>
      <c r="T12" s="26"/>
      <c r="U12" s="11">
        <f>IFERROR((1-(S12/J12)),0)</f>
        <v>0</v>
      </c>
      <c r="V12" s="11">
        <f>IFERROR((1-(T12/K12)),0)</f>
        <v>0</v>
      </c>
      <c r="W12" s="12">
        <f>IFERROR((U12/G12),0)</f>
        <v>0</v>
      </c>
      <c r="X12" s="12">
        <f>IFERROR((V12/F12),0)</f>
        <v>0</v>
      </c>
      <c r="Y12" s="27"/>
    </row>
    <row r="13" spans="1:25" ht="50.25" customHeight="1" x14ac:dyDescent="0.3">
      <c r="A13" s="111"/>
      <c r="B13" s="37" t="s">
        <v>1</v>
      </c>
      <c r="C13" s="37" t="s">
        <v>137</v>
      </c>
      <c r="D13" s="37" t="s">
        <v>134</v>
      </c>
      <c r="E13" s="28" t="s">
        <v>46</v>
      </c>
      <c r="F13" s="24" t="s">
        <v>181</v>
      </c>
      <c r="G13" s="24" t="s">
        <v>181</v>
      </c>
      <c r="H13" s="43" t="s">
        <v>181</v>
      </c>
      <c r="I13" s="26">
        <v>3199753</v>
      </c>
      <c r="J13" s="43"/>
      <c r="K13" s="43"/>
      <c r="L13" s="25" t="s">
        <v>181</v>
      </c>
      <c r="M13" s="30">
        <v>8198424</v>
      </c>
      <c r="N13" s="13">
        <f t="shared" ref="N13:N34" si="0">IFERROR((1-(L13/H13)),0)</f>
        <v>0</v>
      </c>
      <c r="O13" s="13">
        <f t="shared" ref="O13:O34" si="1">IFERROR((1-(M13/I13)),0)</f>
        <v>-1.562205270219295</v>
      </c>
      <c r="P13" s="14">
        <f t="shared" ref="P13:P33" si="2">IFERROR((N13/G13),0)</f>
        <v>0</v>
      </c>
      <c r="Q13" s="14">
        <f t="shared" ref="Q13:Q33" si="3">IFERROR((O13/F13),0)</f>
        <v>0</v>
      </c>
      <c r="R13" s="25"/>
      <c r="S13" s="51"/>
      <c r="T13" s="26"/>
      <c r="U13" s="11">
        <f t="shared" ref="U13:U33" si="4">IFERROR((1-(S13/J13)),0)</f>
        <v>0</v>
      </c>
      <c r="V13" s="11">
        <f t="shared" ref="V13:V33" si="5">IFERROR((1-(T13/K13)),0)</f>
        <v>0</v>
      </c>
      <c r="W13" s="12">
        <f t="shared" ref="W13:W33" si="6">IFERROR((U13/G13),0)</f>
        <v>0</v>
      </c>
      <c r="X13" s="12">
        <f t="shared" ref="X13:X33" si="7">IFERROR((V13/F13),0)</f>
        <v>0</v>
      </c>
      <c r="Y13" s="27"/>
    </row>
    <row r="14" spans="1:25" ht="63" customHeight="1" x14ac:dyDescent="0.3">
      <c r="A14" s="112"/>
      <c r="B14" s="58" t="s">
        <v>182</v>
      </c>
      <c r="C14" s="58" t="s">
        <v>183</v>
      </c>
      <c r="D14" s="58" t="s">
        <v>184</v>
      </c>
      <c r="E14" s="58" t="s">
        <v>45</v>
      </c>
      <c r="F14" s="24">
        <v>0</v>
      </c>
      <c r="G14" s="24">
        <v>0</v>
      </c>
      <c r="H14" s="43">
        <f>30284.2*6</f>
        <v>181705.2</v>
      </c>
      <c r="I14" s="30">
        <v>9060274</v>
      </c>
      <c r="J14" s="43">
        <f>30284.2*6</f>
        <v>181705.2</v>
      </c>
      <c r="K14" s="30">
        <v>9060274</v>
      </c>
      <c r="L14" s="43">
        <v>199999.98</v>
      </c>
      <c r="M14" s="30">
        <v>9838338</v>
      </c>
      <c r="N14" s="13">
        <f>IFERROR((1-(L14/H14)),0)</f>
        <v>-0.10068385494746424</v>
      </c>
      <c r="O14" s="13">
        <f>IFERROR((1-(M14/I14)),0)</f>
        <v>-8.5876431551628496E-2</v>
      </c>
      <c r="P14" s="14">
        <f>IFERROR((N14/F14),0)</f>
        <v>0</v>
      </c>
      <c r="Q14" s="14">
        <f>IFERROR((O14/G14),0)</f>
        <v>0</v>
      </c>
      <c r="R14" s="61" t="s">
        <v>201</v>
      </c>
      <c r="S14" s="51">
        <v>200000</v>
      </c>
      <c r="T14" s="30">
        <v>9838338</v>
      </c>
      <c r="U14" s="11">
        <f t="shared" si="4"/>
        <v>-0.10068396501586085</v>
      </c>
      <c r="V14" s="11">
        <f t="shared" si="5"/>
        <v>-8.5876431551628496E-2</v>
      </c>
      <c r="W14" s="12">
        <f t="shared" si="6"/>
        <v>0</v>
      </c>
      <c r="X14" s="12">
        <f t="shared" si="7"/>
        <v>0</v>
      </c>
      <c r="Y14" s="27"/>
    </row>
    <row r="15" spans="1:25" ht="79.5" customHeight="1" x14ac:dyDescent="0.3">
      <c r="A15" s="95" t="s">
        <v>10</v>
      </c>
      <c r="B15" s="96" t="s">
        <v>2</v>
      </c>
      <c r="C15" s="28" t="s">
        <v>50</v>
      </c>
      <c r="D15" s="28" t="s">
        <v>147</v>
      </c>
      <c r="E15" s="28" t="s">
        <v>46</v>
      </c>
      <c r="F15" s="24" t="s">
        <v>181</v>
      </c>
      <c r="G15" s="24" t="s">
        <v>181</v>
      </c>
      <c r="H15" s="43" t="s">
        <v>181</v>
      </c>
      <c r="I15" s="26" t="s">
        <v>181</v>
      </c>
      <c r="J15" s="43"/>
      <c r="K15" s="43"/>
      <c r="L15" s="25">
        <v>5</v>
      </c>
      <c r="M15" s="30">
        <v>3519183</v>
      </c>
      <c r="N15" s="13">
        <f t="shared" si="0"/>
        <v>0</v>
      </c>
      <c r="O15" s="13">
        <f t="shared" si="1"/>
        <v>0</v>
      </c>
      <c r="P15" s="14">
        <f t="shared" si="2"/>
        <v>0</v>
      </c>
      <c r="Q15" s="14">
        <f t="shared" si="3"/>
        <v>0</v>
      </c>
      <c r="R15" s="25"/>
      <c r="S15" s="51"/>
      <c r="T15" s="26"/>
      <c r="U15" s="11">
        <f t="shared" si="4"/>
        <v>0</v>
      </c>
      <c r="V15" s="11">
        <f t="shared" si="5"/>
        <v>0</v>
      </c>
      <c r="W15" s="12">
        <f t="shared" si="6"/>
        <v>0</v>
      </c>
      <c r="X15" s="12">
        <f t="shared" si="7"/>
        <v>0</v>
      </c>
      <c r="Y15" s="27"/>
    </row>
    <row r="16" spans="1:25" ht="30.75" customHeight="1" x14ac:dyDescent="0.3">
      <c r="A16" s="95"/>
      <c r="B16" s="96"/>
      <c r="C16" s="28" t="s">
        <v>140</v>
      </c>
      <c r="D16" s="28" t="s">
        <v>138</v>
      </c>
      <c r="E16" s="28" t="s">
        <v>46</v>
      </c>
      <c r="F16" s="24" t="s">
        <v>181</v>
      </c>
      <c r="G16" s="24" t="s">
        <v>181</v>
      </c>
      <c r="H16" s="43" t="s">
        <v>181</v>
      </c>
      <c r="I16" s="26" t="s">
        <v>181</v>
      </c>
      <c r="J16" s="43"/>
      <c r="K16" s="43"/>
      <c r="L16" s="25" t="s">
        <v>181</v>
      </c>
      <c r="M16" s="30">
        <v>10072651</v>
      </c>
      <c r="N16" s="13">
        <f t="shared" si="0"/>
        <v>0</v>
      </c>
      <c r="O16" s="13">
        <f t="shared" si="1"/>
        <v>0</v>
      </c>
      <c r="P16" s="14">
        <f t="shared" si="2"/>
        <v>0</v>
      </c>
      <c r="Q16" s="14">
        <f t="shared" si="3"/>
        <v>0</v>
      </c>
      <c r="R16" s="25"/>
      <c r="S16" s="51"/>
      <c r="T16" s="26"/>
      <c r="U16" s="11">
        <f t="shared" si="4"/>
        <v>0</v>
      </c>
      <c r="V16" s="11">
        <f t="shared" si="5"/>
        <v>0</v>
      </c>
      <c r="W16" s="12">
        <f t="shared" si="6"/>
        <v>0</v>
      </c>
      <c r="X16" s="12">
        <f t="shared" si="7"/>
        <v>0</v>
      </c>
      <c r="Y16" s="27"/>
    </row>
    <row r="17" spans="1:25" ht="100.8" x14ac:dyDescent="0.3">
      <c r="A17" s="95" t="s">
        <v>11</v>
      </c>
      <c r="B17" s="96" t="s">
        <v>3</v>
      </c>
      <c r="C17" s="28" t="s">
        <v>141</v>
      </c>
      <c r="D17" s="37" t="s">
        <v>142</v>
      </c>
      <c r="E17" s="28" t="s">
        <v>45</v>
      </c>
      <c r="F17" s="60">
        <v>0</v>
      </c>
      <c r="G17" s="60">
        <v>0</v>
      </c>
      <c r="H17" s="44">
        <v>0</v>
      </c>
      <c r="I17" s="26">
        <v>0</v>
      </c>
      <c r="J17" s="44">
        <v>0</v>
      </c>
      <c r="K17" s="44">
        <v>0</v>
      </c>
      <c r="L17" s="29">
        <v>0</v>
      </c>
      <c r="M17" s="30">
        <v>0</v>
      </c>
      <c r="N17" s="13">
        <f t="shared" si="0"/>
        <v>0</v>
      </c>
      <c r="O17" s="13">
        <f t="shared" si="1"/>
        <v>0</v>
      </c>
      <c r="P17" s="14">
        <f t="shared" si="2"/>
        <v>0</v>
      </c>
      <c r="Q17" s="14">
        <f t="shared" si="3"/>
        <v>0</v>
      </c>
      <c r="R17" s="61" t="s">
        <v>189</v>
      </c>
      <c r="S17" s="51">
        <v>0</v>
      </c>
      <c r="T17" s="26">
        <v>0</v>
      </c>
      <c r="U17" s="11">
        <f t="shared" si="4"/>
        <v>0</v>
      </c>
      <c r="V17" s="11">
        <f t="shared" si="5"/>
        <v>0</v>
      </c>
      <c r="W17" s="12">
        <f t="shared" si="6"/>
        <v>0</v>
      </c>
      <c r="X17" s="12">
        <f t="shared" si="7"/>
        <v>0</v>
      </c>
      <c r="Y17" s="27"/>
    </row>
    <row r="18" spans="1:25" ht="48" customHeight="1" x14ac:dyDescent="0.3">
      <c r="A18" s="95"/>
      <c r="B18" s="96"/>
      <c r="C18" s="28" t="s">
        <v>139</v>
      </c>
      <c r="D18" s="37" t="s">
        <v>136</v>
      </c>
      <c r="E18" s="28" t="s">
        <v>45</v>
      </c>
      <c r="F18" s="60">
        <v>0</v>
      </c>
      <c r="G18" s="60">
        <v>0</v>
      </c>
      <c r="H18" s="44">
        <v>0</v>
      </c>
      <c r="I18" s="26">
        <v>0</v>
      </c>
      <c r="J18" s="44">
        <v>0</v>
      </c>
      <c r="K18" s="44">
        <v>0</v>
      </c>
      <c r="L18" s="29">
        <v>0</v>
      </c>
      <c r="M18" s="30">
        <v>0</v>
      </c>
      <c r="N18" s="13">
        <f t="shared" si="0"/>
        <v>0</v>
      </c>
      <c r="O18" s="13">
        <f t="shared" si="1"/>
        <v>0</v>
      </c>
      <c r="P18" s="14">
        <f t="shared" si="2"/>
        <v>0</v>
      </c>
      <c r="Q18" s="14">
        <f t="shared" si="3"/>
        <v>0</v>
      </c>
      <c r="R18" s="61" t="s">
        <v>189</v>
      </c>
      <c r="S18" s="51">
        <v>0</v>
      </c>
      <c r="T18" s="26">
        <v>0</v>
      </c>
      <c r="U18" s="11">
        <f t="shared" si="4"/>
        <v>0</v>
      </c>
      <c r="V18" s="11">
        <f t="shared" si="5"/>
        <v>0</v>
      </c>
      <c r="W18" s="12">
        <f t="shared" si="6"/>
        <v>0</v>
      </c>
      <c r="X18" s="12">
        <f t="shared" si="7"/>
        <v>0</v>
      </c>
      <c r="Y18" s="27"/>
    </row>
    <row r="19" spans="1:25" ht="28.8" x14ac:dyDescent="0.3">
      <c r="A19" s="95"/>
      <c r="B19" s="28" t="s">
        <v>4</v>
      </c>
      <c r="C19" s="37" t="s">
        <v>143</v>
      </c>
      <c r="D19" s="37" t="s">
        <v>142</v>
      </c>
      <c r="E19" s="28" t="s">
        <v>46</v>
      </c>
      <c r="F19" s="60" t="s">
        <v>181</v>
      </c>
      <c r="G19" s="60" t="s">
        <v>181</v>
      </c>
      <c r="H19" s="44" t="s">
        <v>181</v>
      </c>
      <c r="I19" s="26">
        <v>0</v>
      </c>
      <c r="J19" s="44"/>
      <c r="K19" s="44"/>
      <c r="L19" s="44" t="s">
        <v>181</v>
      </c>
      <c r="M19" s="30">
        <v>33962600</v>
      </c>
      <c r="N19" s="13">
        <f t="shared" si="0"/>
        <v>0</v>
      </c>
      <c r="O19" s="13">
        <f t="shared" si="1"/>
        <v>0</v>
      </c>
      <c r="P19" s="14">
        <f t="shared" si="2"/>
        <v>0</v>
      </c>
      <c r="Q19" s="14">
        <f t="shared" si="3"/>
        <v>0</v>
      </c>
      <c r="R19" s="25"/>
      <c r="S19" s="51"/>
      <c r="T19" s="26"/>
      <c r="U19" s="11">
        <f t="shared" si="4"/>
        <v>0</v>
      </c>
      <c r="V19" s="11">
        <f t="shared" si="5"/>
        <v>0</v>
      </c>
      <c r="W19" s="12">
        <f t="shared" si="6"/>
        <v>0</v>
      </c>
      <c r="X19" s="12">
        <f t="shared" si="7"/>
        <v>0</v>
      </c>
      <c r="Y19" s="27"/>
    </row>
    <row r="20" spans="1:25" ht="28.8" x14ac:dyDescent="0.3">
      <c r="A20" s="95"/>
      <c r="B20" s="96" t="s">
        <v>5</v>
      </c>
      <c r="C20" s="28" t="s">
        <v>144</v>
      </c>
      <c r="D20" s="37" t="s">
        <v>138</v>
      </c>
      <c r="E20" s="28" t="s">
        <v>46</v>
      </c>
      <c r="F20" s="60" t="s">
        <v>181</v>
      </c>
      <c r="G20" s="60" t="s">
        <v>181</v>
      </c>
      <c r="H20" s="43" t="s">
        <v>181</v>
      </c>
      <c r="I20" s="26">
        <v>0</v>
      </c>
      <c r="J20" s="43"/>
      <c r="K20" s="43"/>
      <c r="L20" s="25" t="s">
        <v>181</v>
      </c>
      <c r="M20" s="30">
        <v>0</v>
      </c>
      <c r="N20" s="13">
        <f t="shared" si="0"/>
        <v>0</v>
      </c>
      <c r="O20" s="13">
        <f t="shared" si="1"/>
        <v>0</v>
      </c>
      <c r="P20" s="14">
        <f t="shared" si="2"/>
        <v>0</v>
      </c>
      <c r="Q20" s="14">
        <f t="shared" si="3"/>
        <v>0</v>
      </c>
      <c r="R20" s="25"/>
      <c r="S20" s="51"/>
      <c r="T20" s="26"/>
      <c r="U20" s="11">
        <f t="shared" si="4"/>
        <v>0</v>
      </c>
      <c r="V20" s="11">
        <f t="shared" si="5"/>
        <v>0</v>
      </c>
      <c r="W20" s="12">
        <f t="shared" si="6"/>
        <v>0</v>
      </c>
      <c r="X20" s="12">
        <f t="shared" si="7"/>
        <v>0</v>
      </c>
      <c r="Y20" s="27"/>
    </row>
    <row r="21" spans="1:25" ht="43.2" x14ac:dyDescent="0.3">
      <c r="A21" s="95"/>
      <c r="B21" s="96"/>
      <c r="C21" s="37" t="s">
        <v>145</v>
      </c>
      <c r="D21" s="37" t="s">
        <v>146</v>
      </c>
      <c r="E21" s="37" t="s">
        <v>46</v>
      </c>
      <c r="F21" s="60" t="s">
        <v>181</v>
      </c>
      <c r="G21" s="60" t="s">
        <v>181</v>
      </c>
      <c r="H21" s="44">
        <v>3</v>
      </c>
      <c r="I21" s="26">
        <v>0</v>
      </c>
      <c r="J21" s="44"/>
      <c r="K21" s="44"/>
      <c r="L21" s="25">
        <v>3</v>
      </c>
      <c r="M21" s="30">
        <v>0</v>
      </c>
      <c r="N21" s="13">
        <f t="shared" si="0"/>
        <v>0</v>
      </c>
      <c r="O21" s="13">
        <f t="shared" si="1"/>
        <v>0</v>
      </c>
      <c r="P21" s="14">
        <f t="shared" si="2"/>
        <v>0</v>
      </c>
      <c r="Q21" s="14">
        <f t="shared" si="3"/>
        <v>0</v>
      </c>
      <c r="R21" s="25"/>
      <c r="S21" s="51"/>
      <c r="T21" s="26"/>
      <c r="U21" s="11">
        <f t="shared" si="4"/>
        <v>0</v>
      </c>
      <c r="V21" s="11">
        <f t="shared" si="5"/>
        <v>0</v>
      </c>
      <c r="W21" s="12">
        <f t="shared" si="6"/>
        <v>0</v>
      </c>
      <c r="X21" s="12">
        <f t="shared" si="7"/>
        <v>0</v>
      </c>
      <c r="Y21" s="27"/>
    </row>
    <row r="22" spans="1:25" ht="40.5" customHeight="1" x14ac:dyDescent="0.3">
      <c r="A22" s="95"/>
      <c r="B22" s="96"/>
      <c r="C22" s="28" t="s">
        <v>51</v>
      </c>
      <c r="D22" s="37" t="s">
        <v>138</v>
      </c>
      <c r="E22" s="28" t="s">
        <v>46</v>
      </c>
      <c r="F22" s="24" t="s">
        <v>181</v>
      </c>
      <c r="G22" s="24" t="s">
        <v>181</v>
      </c>
      <c r="H22" s="43" t="s">
        <v>181</v>
      </c>
      <c r="I22" s="26" t="s">
        <v>181</v>
      </c>
      <c r="J22" s="43"/>
      <c r="K22" s="43"/>
      <c r="L22" s="25" t="s">
        <v>181</v>
      </c>
      <c r="M22" s="30">
        <v>1454620</v>
      </c>
      <c r="N22" s="13">
        <f t="shared" si="0"/>
        <v>0</v>
      </c>
      <c r="O22" s="13">
        <f t="shared" si="1"/>
        <v>0</v>
      </c>
      <c r="P22" s="14">
        <f t="shared" si="2"/>
        <v>0</v>
      </c>
      <c r="Q22" s="14">
        <f t="shared" si="3"/>
        <v>0</v>
      </c>
      <c r="R22" s="25"/>
      <c r="S22" s="51"/>
      <c r="T22" s="26"/>
      <c r="U22" s="11">
        <f t="shared" si="4"/>
        <v>0</v>
      </c>
      <c r="V22" s="11">
        <f t="shared" si="5"/>
        <v>0</v>
      </c>
      <c r="W22" s="12">
        <f t="shared" si="6"/>
        <v>0</v>
      </c>
      <c r="X22" s="12">
        <f t="shared" si="7"/>
        <v>0</v>
      </c>
      <c r="Y22" s="27"/>
    </row>
    <row r="23" spans="1:25" ht="63.75" customHeight="1" x14ac:dyDescent="0.3">
      <c r="A23" s="95"/>
      <c r="B23" s="96"/>
      <c r="C23" s="28" t="s">
        <v>52</v>
      </c>
      <c r="D23" s="28" t="s">
        <v>148</v>
      </c>
      <c r="E23" s="28" t="s">
        <v>45</v>
      </c>
      <c r="F23" s="24" t="s">
        <v>181</v>
      </c>
      <c r="G23" s="24" t="s">
        <v>181</v>
      </c>
      <c r="H23" s="65">
        <v>393.63799999999998</v>
      </c>
      <c r="I23" s="30">
        <v>3299290</v>
      </c>
      <c r="J23" s="66">
        <v>639.24599999999998</v>
      </c>
      <c r="K23" s="30">
        <v>5328872.41</v>
      </c>
      <c r="L23" s="65">
        <v>461.20800000000003</v>
      </c>
      <c r="M23" s="30">
        <v>4431012</v>
      </c>
      <c r="N23" s="13">
        <f t="shared" si="0"/>
        <v>-0.17165517556739962</v>
      </c>
      <c r="O23" s="13">
        <f t="shared" si="1"/>
        <v>-0.34301986184906452</v>
      </c>
      <c r="P23" s="14">
        <f t="shared" si="2"/>
        <v>0</v>
      </c>
      <c r="Q23" s="14">
        <f t="shared" si="3"/>
        <v>0</v>
      </c>
      <c r="R23" s="61" t="s">
        <v>192</v>
      </c>
      <c r="S23" s="67">
        <v>992.39599999999996</v>
      </c>
      <c r="T23" s="26">
        <v>9168871</v>
      </c>
      <c r="U23" s="11">
        <f t="shared" si="4"/>
        <v>-0.55244772747893611</v>
      </c>
      <c r="V23" s="11">
        <f t="shared" si="5"/>
        <v>-0.72060246418998042</v>
      </c>
      <c r="W23" s="12">
        <f t="shared" si="6"/>
        <v>0</v>
      </c>
      <c r="X23" s="12">
        <f t="shared" si="7"/>
        <v>0</v>
      </c>
      <c r="Y23" s="61" t="s">
        <v>193</v>
      </c>
    </row>
    <row r="24" spans="1:25" ht="36.75" customHeight="1" x14ac:dyDescent="0.3">
      <c r="A24" s="95"/>
      <c r="B24" s="76" t="s">
        <v>6</v>
      </c>
      <c r="C24" s="28" t="s">
        <v>149</v>
      </c>
      <c r="D24" s="28" t="s">
        <v>151</v>
      </c>
      <c r="E24" s="28" t="s">
        <v>45</v>
      </c>
      <c r="F24" s="24" t="s">
        <v>181</v>
      </c>
      <c r="G24" s="24" t="s">
        <v>181</v>
      </c>
      <c r="H24" s="24" t="s">
        <v>181</v>
      </c>
      <c r="I24" s="24" t="s">
        <v>181</v>
      </c>
      <c r="J24" s="44"/>
      <c r="K24" s="44"/>
      <c r="L24" s="24" t="s">
        <v>181</v>
      </c>
      <c r="M24" s="24" t="s">
        <v>181</v>
      </c>
      <c r="N24" s="13">
        <f t="shared" si="0"/>
        <v>0</v>
      </c>
      <c r="O24" s="13">
        <f t="shared" si="1"/>
        <v>0</v>
      </c>
      <c r="P24" s="14">
        <f t="shared" si="2"/>
        <v>0</v>
      </c>
      <c r="Q24" s="14">
        <f t="shared" si="3"/>
        <v>0</v>
      </c>
      <c r="R24" s="61" t="s">
        <v>188</v>
      </c>
      <c r="S24" s="51"/>
      <c r="T24" s="26"/>
      <c r="U24" s="11">
        <f t="shared" si="4"/>
        <v>0</v>
      </c>
      <c r="V24" s="11">
        <f t="shared" si="5"/>
        <v>0</v>
      </c>
      <c r="W24" s="12">
        <f t="shared" si="6"/>
        <v>0</v>
      </c>
      <c r="X24" s="12">
        <f t="shared" si="7"/>
        <v>0</v>
      </c>
      <c r="Y24" s="61" t="s">
        <v>188</v>
      </c>
    </row>
    <row r="25" spans="1:25" ht="54" customHeight="1" x14ac:dyDescent="0.3">
      <c r="A25" s="95"/>
      <c r="B25" s="77"/>
      <c r="C25" s="37" t="s">
        <v>150</v>
      </c>
      <c r="D25" s="37" t="s">
        <v>152</v>
      </c>
      <c r="E25" s="37" t="s">
        <v>46</v>
      </c>
      <c r="F25" s="60" t="s">
        <v>181</v>
      </c>
      <c r="G25" s="60" t="s">
        <v>181</v>
      </c>
      <c r="H25" s="43" t="s">
        <v>181</v>
      </c>
      <c r="I25" s="26" t="s">
        <v>181</v>
      </c>
      <c r="J25" s="43"/>
      <c r="K25" s="43"/>
      <c r="L25" s="25" t="s">
        <v>181</v>
      </c>
      <c r="M25" s="30">
        <v>9365327.0600000005</v>
      </c>
      <c r="N25" s="13">
        <f t="shared" si="0"/>
        <v>0</v>
      </c>
      <c r="O25" s="13">
        <f t="shared" si="1"/>
        <v>0</v>
      </c>
      <c r="P25" s="14">
        <f t="shared" si="2"/>
        <v>0</v>
      </c>
      <c r="Q25" s="14">
        <f t="shared" si="3"/>
        <v>0</v>
      </c>
      <c r="R25" s="25"/>
      <c r="S25" s="51"/>
      <c r="T25" s="26"/>
      <c r="U25" s="11">
        <f t="shared" si="4"/>
        <v>0</v>
      </c>
      <c r="V25" s="11">
        <f t="shared" si="5"/>
        <v>0</v>
      </c>
      <c r="W25" s="12">
        <f t="shared" si="6"/>
        <v>0</v>
      </c>
      <c r="X25" s="12">
        <f t="shared" si="7"/>
        <v>0</v>
      </c>
      <c r="Y25" s="27"/>
    </row>
    <row r="26" spans="1:25" ht="72" x14ac:dyDescent="0.3">
      <c r="A26" s="95"/>
      <c r="B26" s="90" t="s">
        <v>58</v>
      </c>
      <c r="C26" s="28" t="s">
        <v>49</v>
      </c>
      <c r="D26" s="28" t="s">
        <v>138</v>
      </c>
      <c r="E26" s="28" t="s">
        <v>46</v>
      </c>
      <c r="F26" s="60" t="s">
        <v>181</v>
      </c>
      <c r="G26" s="60" t="s">
        <v>181</v>
      </c>
      <c r="H26" s="43" t="s">
        <v>181</v>
      </c>
      <c r="I26" s="26" t="s">
        <v>181</v>
      </c>
      <c r="J26" s="43"/>
      <c r="K26" s="43"/>
      <c r="L26" s="25" t="s">
        <v>181</v>
      </c>
      <c r="M26" s="30">
        <v>0</v>
      </c>
      <c r="N26" s="13">
        <f t="shared" si="0"/>
        <v>0</v>
      </c>
      <c r="O26" s="13">
        <f t="shared" si="1"/>
        <v>0</v>
      </c>
      <c r="P26" s="14">
        <f t="shared" si="2"/>
        <v>0</v>
      </c>
      <c r="Q26" s="14">
        <f t="shared" si="3"/>
        <v>0</v>
      </c>
      <c r="R26" s="25"/>
      <c r="S26" s="51"/>
      <c r="T26" s="26"/>
      <c r="U26" s="11">
        <f t="shared" si="4"/>
        <v>0</v>
      </c>
      <c r="V26" s="11">
        <f t="shared" si="5"/>
        <v>0</v>
      </c>
      <c r="W26" s="12">
        <f t="shared" si="6"/>
        <v>0</v>
      </c>
      <c r="X26" s="12">
        <f t="shared" si="7"/>
        <v>0</v>
      </c>
      <c r="Y26" s="27"/>
    </row>
    <row r="27" spans="1:25" ht="68.25" customHeight="1" x14ac:dyDescent="0.3">
      <c r="A27" s="95"/>
      <c r="B27" s="97"/>
      <c r="C27" s="28" t="s">
        <v>48</v>
      </c>
      <c r="D27" s="28" t="s">
        <v>138</v>
      </c>
      <c r="E27" s="58" t="s">
        <v>46</v>
      </c>
      <c r="F27" s="60" t="s">
        <v>181</v>
      </c>
      <c r="G27" s="60" t="s">
        <v>181</v>
      </c>
      <c r="H27" s="43" t="s">
        <v>181</v>
      </c>
      <c r="I27" s="26" t="s">
        <v>181</v>
      </c>
      <c r="J27" s="43"/>
      <c r="K27" s="43"/>
      <c r="L27" s="25" t="s">
        <v>181</v>
      </c>
      <c r="M27" s="30">
        <v>0</v>
      </c>
      <c r="N27" s="13">
        <f t="shared" si="0"/>
        <v>0</v>
      </c>
      <c r="O27" s="13">
        <f t="shared" si="1"/>
        <v>0</v>
      </c>
      <c r="P27" s="14">
        <f t="shared" si="2"/>
        <v>0</v>
      </c>
      <c r="Q27" s="14">
        <f t="shared" si="3"/>
        <v>0</v>
      </c>
      <c r="R27" s="25"/>
      <c r="S27" s="51"/>
      <c r="T27" s="26"/>
      <c r="U27" s="11">
        <f t="shared" si="4"/>
        <v>0</v>
      </c>
      <c r="V27" s="11">
        <f t="shared" si="5"/>
        <v>0</v>
      </c>
      <c r="W27" s="12">
        <f t="shared" si="6"/>
        <v>0</v>
      </c>
      <c r="X27" s="12">
        <f t="shared" si="7"/>
        <v>0</v>
      </c>
      <c r="Y27" s="27"/>
    </row>
    <row r="28" spans="1:25" ht="57.6" x14ac:dyDescent="0.3">
      <c r="A28" s="95"/>
      <c r="B28" s="90" t="s">
        <v>59</v>
      </c>
      <c r="C28" s="28" t="s">
        <v>47</v>
      </c>
      <c r="D28" s="28" t="s">
        <v>153</v>
      </c>
      <c r="E28" s="28" t="s">
        <v>46</v>
      </c>
      <c r="F28" s="60" t="s">
        <v>181</v>
      </c>
      <c r="G28" s="60" t="s">
        <v>181</v>
      </c>
      <c r="H28" s="43">
        <v>0</v>
      </c>
      <c r="I28" s="26">
        <v>0</v>
      </c>
      <c r="J28" s="43"/>
      <c r="K28" s="43"/>
      <c r="L28" s="29">
        <v>0</v>
      </c>
      <c r="M28" s="30">
        <v>0</v>
      </c>
      <c r="N28" s="13">
        <f t="shared" si="0"/>
        <v>0</v>
      </c>
      <c r="O28" s="13">
        <f t="shared" si="1"/>
        <v>0</v>
      </c>
      <c r="P28" s="14">
        <f t="shared" si="2"/>
        <v>0</v>
      </c>
      <c r="Q28" s="14">
        <f t="shared" si="3"/>
        <v>0</v>
      </c>
      <c r="R28" s="25"/>
      <c r="S28" s="51"/>
      <c r="T28" s="26"/>
      <c r="U28" s="11">
        <f t="shared" si="4"/>
        <v>0</v>
      </c>
      <c r="V28" s="11">
        <f t="shared" si="5"/>
        <v>0</v>
      </c>
      <c r="W28" s="12">
        <f t="shared" si="6"/>
        <v>0</v>
      </c>
      <c r="X28" s="12">
        <f t="shared" si="7"/>
        <v>0</v>
      </c>
      <c r="Y28" s="27"/>
    </row>
    <row r="29" spans="1:25" ht="57.6" x14ac:dyDescent="0.3">
      <c r="A29" s="95"/>
      <c r="B29" s="97"/>
      <c r="C29" s="28" t="s">
        <v>14</v>
      </c>
      <c r="D29" s="37" t="s">
        <v>153</v>
      </c>
      <c r="E29" s="28" t="s">
        <v>46</v>
      </c>
      <c r="F29" s="60" t="s">
        <v>181</v>
      </c>
      <c r="G29" s="60" t="s">
        <v>181</v>
      </c>
      <c r="H29" s="43">
        <v>0</v>
      </c>
      <c r="I29" s="26">
        <v>0</v>
      </c>
      <c r="J29" s="44"/>
      <c r="K29" s="44"/>
      <c r="L29" s="29">
        <v>0</v>
      </c>
      <c r="M29" s="30">
        <v>0</v>
      </c>
      <c r="N29" s="13">
        <f t="shared" si="0"/>
        <v>0</v>
      </c>
      <c r="O29" s="13">
        <f t="shared" si="1"/>
        <v>0</v>
      </c>
      <c r="P29" s="14">
        <f t="shared" si="2"/>
        <v>0</v>
      </c>
      <c r="Q29" s="14">
        <f t="shared" si="3"/>
        <v>0</v>
      </c>
      <c r="R29" s="25"/>
      <c r="S29" s="51"/>
      <c r="T29" s="26"/>
      <c r="U29" s="11">
        <f t="shared" si="4"/>
        <v>0</v>
      </c>
      <c r="V29" s="11">
        <f t="shared" si="5"/>
        <v>0</v>
      </c>
      <c r="W29" s="12">
        <f t="shared" si="6"/>
        <v>0</v>
      </c>
      <c r="X29" s="12">
        <f t="shared" si="7"/>
        <v>0</v>
      </c>
      <c r="Y29" s="27"/>
    </row>
    <row r="30" spans="1:25" ht="94.5" customHeight="1" x14ac:dyDescent="0.3">
      <c r="A30" s="95"/>
      <c r="B30" s="28" t="s">
        <v>7</v>
      </c>
      <c r="C30" s="28" t="s">
        <v>154</v>
      </c>
      <c r="D30" s="28" t="s">
        <v>155</v>
      </c>
      <c r="E30" s="28" t="s">
        <v>45</v>
      </c>
      <c r="F30" s="60">
        <v>0</v>
      </c>
      <c r="G30" s="60">
        <v>0</v>
      </c>
      <c r="H30" s="44">
        <v>0</v>
      </c>
      <c r="I30" s="26">
        <v>0</v>
      </c>
      <c r="J30" s="44">
        <v>0</v>
      </c>
      <c r="K30" s="44">
        <v>0</v>
      </c>
      <c r="L30" s="29">
        <v>0</v>
      </c>
      <c r="M30" s="30">
        <v>0</v>
      </c>
      <c r="N30" s="13">
        <f t="shared" si="0"/>
        <v>0</v>
      </c>
      <c r="O30" s="13">
        <f t="shared" si="1"/>
        <v>0</v>
      </c>
      <c r="P30" s="14">
        <f t="shared" si="2"/>
        <v>0</v>
      </c>
      <c r="Q30" s="14">
        <f t="shared" si="3"/>
        <v>0</v>
      </c>
      <c r="R30" s="61" t="s">
        <v>200</v>
      </c>
      <c r="S30" s="51">
        <v>0</v>
      </c>
      <c r="T30" s="26">
        <v>0</v>
      </c>
      <c r="U30" s="11">
        <f t="shared" si="4"/>
        <v>0</v>
      </c>
      <c r="V30" s="11">
        <f t="shared" si="5"/>
        <v>0</v>
      </c>
      <c r="W30" s="12">
        <f t="shared" si="6"/>
        <v>0</v>
      </c>
      <c r="X30" s="12">
        <f t="shared" si="7"/>
        <v>0</v>
      </c>
      <c r="Y30" s="61" t="s">
        <v>190</v>
      </c>
    </row>
    <row r="31" spans="1:25" ht="273.60000000000002" x14ac:dyDescent="0.3">
      <c r="A31" s="87" t="s">
        <v>12</v>
      </c>
      <c r="B31" s="90" t="s">
        <v>8</v>
      </c>
      <c r="C31" s="31" t="s">
        <v>15</v>
      </c>
      <c r="D31" s="31" t="s">
        <v>156</v>
      </c>
      <c r="E31" s="58" t="s">
        <v>45</v>
      </c>
      <c r="F31" s="24" t="s">
        <v>181</v>
      </c>
      <c r="G31" s="24" t="s">
        <v>181</v>
      </c>
      <c r="H31" s="69">
        <v>256</v>
      </c>
      <c r="I31" s="26">
        <v>2746430</v>
      </c>
      <c r="J31" s="45">
        <v>451</v>
      </c>
      <c r="K31" s="45">
        <v>4928180</v>
      </c>
      <c r="L31" s="70">
        <v>760</v>
      </c>
      <c r="M31" s="30">
        <v>7821110</v>
      </c>
      <c r="N31" s="13">
        <f t="shared" si="0"/>
        <v>-1.96875</v>
      </c>
      <c r="O31" s="13">
        <f t="shared" si="1"/>
        <v>-1.8477368802408947</v>
      </c>
      <c r="P31" s="14">
        <f t="shared" si="2"/>
        <v>0</v>
      </c>
      <c r="Q31" s="14">
        <f t="shared" si="3"/>
        <v>0</v>
      </c>
      <c r="R31" s="61" t="s">
        <v>194</v>
      </c>
      <c r="S31" s="51">
        <v>1269</v>
      </c>
      <c r="T31" s="26">
        <v>13631264</v>
      </c>
      <c r="U31" s="11">
        <f t="shared" si="4"/>
        <v>-1.8137472283813749</v>
      </c>
      <c r="V31" s="11">
        <f t="shared" si="5"/>
        <v>-1.7659833853471261</v>
      </c>
      <c r="W31" s="12">
        <f t="shared" si="6"/>
        <v>0</v>
      </c>
      <c r="X31" s="12">
        <f t="shared" si="7"/>
        <v>0</v>
      </c>
      <c r="Y31" s="27"/>
    </row>
    <row r="32" spans="1:25" ht="43.2" x14ac:dyDescent="0.3">
      <c r="A32" s="88"/>
      <c r="B32" s="91"/>
      <c r="C32" s="31" t="s">
        <v>16</v>
      </c>
      <c r="D32" s="38" t="s">
        <v>156</v>
      </c>
      <c r="E32" s="58" t="s">
        <v>46</v>
      </c>
      <c r="F32" s="24" t="s">
        <v>181</v>
      </c>
      <c r="G32" s="24" t="s">
        <v>181</v>
      </c>
      <c r="H32" s="44" t="s">
        <v>181</v>
      </c>
      <c r="I32" s="44" t="s">
        <v>181</v>
      </c>
      <c r="J32" s="45"/>
      <c r="K32" s="45"/>
      <c r="L32" s="29" t="s">
        <v>181</v>
      </c>
      <c r="M32" s="30" t="s">
        <v>181</v>
      </c>
      <c r="N32" s="13">
        <f t="shared" si="0"/>
        <v>0</v>
      </c>
      <c r="O32" s="13">
        <f t="shared" si="1"/>
        <v>0</v>
      </c>
      <c r="P32" s="14">
        <f t="shared" si="2"/>
        <v>0</v>
      </c>
      <c r="Q32" s="14">
        <f t="shared" si="3"/>
        <v>0</v>
      </c>
      <c r="R32" s="63" t="s">
        <v>185</v>
      </c>
      <c r="S32" s="51"/>
      <c r="T32" s="26"/>
      <c r="U32" s="11">
        <f t="shared" si="4"/>
        <v>0</v>
      </c>
      <c r="V32" s="11">
        <f t="shared" si="5"/>
        <v>0</v>
      </c>
      <c r="W32" s="12">
        <f t="shared" si="6"/>
        <v>0</v>
      </c>
      <c r="X32" s="12">
        <f t="shared" si="7"/>
        <v>0</v>
      </c>
      <c r="Y32" s="27"/>
    </row>
    <row r="33" spans="1:25" ht="274.2" thickBot="1" x14ac:dyDescent="0.35">
      <c r="A33" s="89"/>
      <c r="B33" s="92"/>
      <c r="C33" s="32" t="s">
        <v>17</v>
      </c>
      <c r="D33" s="32" t="s">
        <v>157</v>
      </c>
      <c r="E33" s="58" t="s">
        <v>45</v>
      </c>
      <c r="F33" s="24" t="s">
        <v>181</v>
      </c>
      <c r="G33" s="24" t="s">
        <v>181</v>
      </c>
      <c r="H33" s="46">
        <v>33694</v>
      </c>
      <c r="I33" s="26">
        <v>23895520</v>
      </c>
      <c r="J33" s="46">
        <v>60304</v>
      </c>
      <c r="K33" s="46">
        <v>42317010</v>
      </c>
      <c r="L33" s="29">
        <v>45351</v>
      </c>
      <c r="M33" s="30">
        <v>36989630</v>
      </c>
      <c r="N33" s="13">
        <f t="shared" si="0"/>
        <v>-0.34596664094497531</v>
      </c>
      <c r="O33" s="13">
        <f t="shared" si="1"/>
        <v>-0.5479734276550583</v>
      </c>
      <c r="P33" s="14">
        <f t="shared" si="2"/>
        <v>0</v>
      </c>
      <c r="Q33" s="14">
        <f t="shared" si="3"/>
        <v>0</v>
      </c>
      <c r="R33" s="61" t="s">
        <v>195</v>
      </c>
      <c r="S33" s="51">
        <v>81170</v>
      </c>
      <c r="T33" s="26">
        <v>64908370</v>
      </c>
      <c r="U33" s="11">
        <f t="shared" si="4"/>
        <v>-0.34601353144070046</v>
      </c>
      <c r="V33" s="11">
        <f t="shared" si="5"/>
        <v>-0.53386002460948911</v>
      </c>
      <c r="W33" s="12">
        <f t="shared" si="6"/>
        <v>0</v>
      </c>
      <c r="X33" s="12">
        <f t="shared" si="7"/>
        <v>0</v>
      </c>
      <c r="Y33" s="27"/>
    </row>
    <row r="34" spans="1:25" ht="130.19999999999999" thickBot="1" x14ac:dyDescent="0.35">
      <c r="A34" s="57" t="s">
        <v>186</v>
      </c>
      <c r="B34" s="59"/>
      <c r="C34" s="32" t="s">
        <v>186</v>
      </c>
      <c r="D34" s="32" t="s">
        <v>187</v>
      </c>
      <c r="E34" s="58" t="s">
        <v>45</v>
      </c>
      <c r="F34" s="64">
        <v>0.1</v>
      </c>
      <c r="G34" s="64">
        <v>0.1</v>
      </c>
      <c r="H34" s="62">
        <v>0</v>
      </c>
      <c r="I34" s="26">
        <v>0</v>
      </c>
      <c r="J34" s="62">
        <v>0</v>
      </c>
      <c r="K34" s="62">
        <v>0</v>
      </c>
      <c r="L34" s="25">
        <v>0</v>
      </c>
      <c r="M34" s="26">
        <v>0</v>
      </c>
      <c r="N34" s="13">
        <f t="shared" si="0"/>
        <v>0</v>
      </c>
      <c r="O34" s="13">
        <f t="shared" si="1"/>
        <v>0</v>
      </c>
      <c r="P34" s="14">
        <f t="shared" ref="P34" si="8">IFERROR((N34/G34),0)</f>
        <v>0</v>
      </c>
      <c r="Q34" s="14">
        <f t="shared" ref="Q34" si="9">IFERROR((O34/F34),0)</f>
        <v>0</v>
      </c>
      <c r="R34" s="63" t="s">
        <v>191</v>
      </c>
      <c r="S34" s="51">
        <v>0</v>
      </c>
      <c r="T34" s="26">
        <v>0</v>
      </c>
      <c r="U34" s="11">
        <f t="shared" ref="U34" si="10">IFERROR((1-(S34/J34)),0)</f>
        <v>0</v>
      </c>
      <c r="V34" s="11">
        <f t="shared" ref="V34" si="11">IFERROR((1-(T34/K34)),0)</f>
        <v>0</v>
      </c>
      <c r="W34" s="12">
        <f t="shared" ref="W34" si="12">IFERROR((U34/G34),0)</f>
        <v>0</v>
      </c>
      <c r="X34" s="12">
        <f t="shared" ref="X34" si="13">IFERROR((V34/F34),0)</f>
        <v>0</v>
      </c>
      <c r="Y34" s="68" t="s">
        <v>191</v>
      </c>
    </row>
    <row r="35" spans="1:25" ht="43.2" x14ac:dyDescent="0.3">
      <c r="A35" s="56" t="s">
        <v>178</v>
      </c>
      <c r="B35" s="54" t="s">
        <v>0</v>
      </c>
      <c r="C35" s="54" t="s">
        <v>0</v>
      </c>
      <c r="D35" s="54" t="s">
        <v>135</v>
      </c>
      <c r="E35" s="54" t="s">
        <v>46</v>
      </c>
      <c r="F35" s="60" t="s">
        <v>181</v>
      </c>
      <c r="G35" s="60" t="s">
        <v>181</v>
      </c>
      <c r="H35" s="43" t="s">
        <v>181</v>
      </c>
      <c r="I35" s="26" t="s">
        <v>181</v>
      </c>
      <c r="J35" s="43"/>
      <c r="K35" s="43"/>
      <c r="L35" s="25" t="s">
        <v>181</v>
      </c>
      <c r="M35" s="25" t="s">
        <v>181</v>
      </c>
      <c r="N35" s="24" t="s">
        <v>180</v>
      </c>
      <c r="O35" s="24" t="s">
        <v>180</v>
      </c>
      <c r="P35" s="24" t="s">
        <v>180</v>
      </c>
      <c r="Q35" s="24" t="s">
        <v>180</v>
      </c>
      <c r="R35" s="25"/>
      <c r="S35" s="51"/>
      <c r="T35" s="26"/>
      <c r="U35" s="24" t="s">
        <v>180</v>
      </c>
      <c r="V35" s="24" t="s">
        <v>180</v>
      </c>
      <c r="W35" s="24" t="s">
        <v>180</v>
      </c>
      <c r="X35" s="24" t="s">
        <v>180</v>
      </c>
      <c r="Y35" s="27"/>
    </row>
    <row r="36" spans="1:25" ht="57.6" x14ac:dyDescent="0.3">
      <c r="A36" s="55" t="s">
        <v>179</v>
      </c>
    </row>
  </sheetData>
  <autoFilter ref="A11:Y36" xr:uid="{00000000-0001-0000-0100-000000000000}">
    <filterColumn colId="0" showButton="0"/>
  </autoFilter>
  <mergeCells count="44">
    <mergeCell ref="A7:G7"/>
    <mergeCell ref="S9:Y9"/>
    <mergeCell ref="S10:Y10"/>
    <mergeCell ref="L8:O8"/>
    <mergeCell ref="J8:K9"/>
    <mergeCell ref="J10:J11"/>
    <mergeCell ref="K10:K11"/>
    <mergeCell ref="E8:E11"/>
    <mergeCell ref="G8:G11"/>
    <mergeCell ref="H10:H11"/>
    <mergeCell ref="D8:D11"/>
    <mergeCell ref="H8:I9"/>
    <mergeCell ref="L9:R9"/>
    <mergeCell ref="S8:Y8"/>
    <mergeCell ref="A31:A33"/>
    <mergeCell ref="B31:B33"/>
    <mergeCell ref="I10:I11"/>
    <mergeCell ref="A15:A16"/>
    <mergeCell ref="B15:B16"/>
    <mergeCell ref="A17:A30"/>
    <mergeCell ref="B17:B18"/>
    <mergeCell ref="B20:B23"/>
    <mergeCell ref="B26:B27"/>
    <mergeCell ref="B28:B29"/>
    <mergeCell ref="F8:F11"/>
    <mergeCell ref="A8:B11"/>
    <mergeCell ref="C8:C11"/>
    <mergeCell ref="A12:A14"/>
    <mergeCell ref="B3:G3"/>
    <mergeCell ref="J3:Y3"/>
    <mergeCell ref="B24:B25"/>
    <mergeCell ref="C1:Y1"/>
    <mergeCell ref="H2:I2"/>
    <mergeCell ref="H4:I4"/>
    <mergeCell ref="J2:Y2"/>
    <mergeCell ref="J4:Y4"/>
    <mergeCell ref="L7:Y7"/>
    <mergeCell ref="B5:G5"/>
    <mergeCell ref="H5:I5"/>
    <mergeCell ref="J5:Y5"/>
    <mergeCell ref="B2:G2"/>
    <mergeCell ref="B4:G4"/>
    <mergeCell ref="A6:Y6"/>
    <mergeCell ref="L10:R10"/>
  </mergeCells>
  <dataValidations count="14">
    <dataValidation allowBlank="1" showInputMessage="1" showErrorMessage="1" prompt="Defina la referencia que se usará  para medir el rubro o componente. Ejem. Metro cúbico, personas, horas, entre otros." sqref="D8:D11" xr:uid="{00000000-0002-0000-0100-000000000000}"/>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00000000-0002-0000-0100-000001000000}"/>
    <dataValidation allowBlank="1" showInputMessage="1" showErrorMessage="1" prompt="Si en la celda &quot;E&quot;, selecionó SI, defina una meta en porcentaje para mantener o reducir el gasto en la vigencia. (En giros presupuestales)" sqref="F8:F11" xr:uid="{00000000-0002-0000-0100-000002000000}"/>
    <dataValidation allowBlank="1" showInputMessage="1" showErrorMessage="1" prompt="Si en la celda &quot;E&quot;, selecionó SI, defina una meta en porcentaje para mantener o reducir el gasto en la vigencia. (En unidad de medida)" sqref="G8:G11" xr:uid="{00000000-0002-0000-0100-000003000000}"/>
    <dataValidation allowBlank="1" showInputMessage="1" showErrorMessage="1" prompt="Relacione el dato de consumo asociado al rubro, componente y unidad de medida reportado en el  mismo periodo del año anterior_x000a_" sqref="H10:H11 J10:J11" xr:uid="{00000000-0002-0000-0100-000004000000}"/>
    <dataValidation allowBlank="1" showInputMessage="1" showErrorMessage="1" prompt="Relacione los giros realizados  en el  mismo periodo del año anterior, relacionados con el rubro y el componente. Valores en pesos." sqref="K10:K11" xr:uid="{00000000-0002-0000-0100-000005000000}"/>
    <dataValidation allowBlank="1" showInputMessage="1" showErrorMessage="1" prompt="Relacione el dato de consumo asociado al rubro, componente y unidad de medida en el periodo de reporte._x000a_" sqref="L11 S11" xr:uid="{00000000-0002-0000-0100-000006000000}"/>
    <dataValidation allowBlank="1" showInputMessage="1" showErrorMessage="1" prompt="Relacione los giros realizados  en el  periodo de reporte para el rubro y el componente. Valores en pesos." sqref="M11" xr:uid="{00000000-0002-0000-0100-000007000000}"/>
    <dataValidation allowBlank="1" showInputMessage="1" showErrorMessage="1" prompt="Relacione los giros realizados  en el  periodo de reporte para el rubro y el componente. Valores en pesos._x000a_" sqref="T11" xr:uid="{00000000-0002-0000-0100-000008000000}"/>
    <dataValidation allowBlank="1" showInputMessage="1" showErrorMessage="1" prompt="Escribir el otro sector que no se encuentra en la lista desplegable" sqref="B3:G3" xr:uid="{00000000-0002-0000-0100-000009000000}"/>
    <dataValidation allowBlank="1" showInputMessage="1" showErrorMessage="1" prompt="Escribir la otra entidad que no se encuentra en la lista desplegable" sqref="J3:Y3" xr:uid="{00000000-0002-0000-0100-00000A000000}"/>
    <dataValidation type="list" allowBlank="1" showInputMessage="1" showErrorMessage="1" sqref="J2:Y2" xr:uid="{00000000-0002-0000-0100-00000B000000}">
      <formula1>INDIRECT(B2)</formula1>
    </dataValidation>
    <dataValidation allowBlank="1" showInputMessage="1" showErrorMessage="1" prompt="Relacione los giros realizados  en el  mismo periodo del año anterior, relacionados con el rubro y el componente. valores en pesos." sqref="I10:I11" xr:uid="{00000000-0002-0000-0100-00000C000000}"/>
    <dataValidation allowBlank="1" showInputMessage="1" showErrorMessage="1" prompt="Solo aplica para gastos de funcionamiento." sqref="A8:B11" xr:uid="{00000000-0002-0000-0100-00000D000000}"/>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E000000}">
          <x14:formula1>
            <xm:f>datos!$E$12:$E$13</xm:f>
          </x14:formula1>
          <xm:sqref>B5</xm:sqref>
        </x14:dataValidation>
        <x14:dataValidation type="list" allowBlank="1" showInputMessage="1" showErrorMessage="1" xr:uid="{00000000-0002-0000-0100-00000F000000}">
          <x14:formula1>
            <xm:f>datos!$E$27:$E$29</xm:f>
          </x14:formula1>
          <xm:sqref>J4</xm:sqref>
        </x14:dataValidation>
        <x14:dataValidation type="list" allowBlank="1" showInputMessage="1" showErrorMessage="1" xr:uid="{00000000-0002-0000-0100-000010000000}">
          <x14:formula1>
            <xm:f>datos!$D$27:$D$31</xm:f>
          </x14:formula1>
          <xm:sqref>B4</xm:sqref>
        </x14:dataValidation>
        <x14:dataValidation type="list" allowBlank="1" showInputMessage="1" showErrorMessage="1" xr:uid="{00000000-0002-0000-0100-000011000000}">
          <x14:formula1>
            <xm:f>datos!$E$18:$E$20</xm:f>
          </x14:formula1>
          <xm:sqref>J5</xm:sqref>
        </x14:dataValidation>
        <x14:dataValidation type="list" showInputMessage="1" showErrorMessage="1" xr:uid="{00000000-0002-0000-0100-000013000000}">
          <x14:formula1>
            <xm:f>datos!$D$2:$T$2</xm:f>
          </x14:formula1>
          <xm:sqref>B2:G2</xm:sqref>
        </x14:dataValidation>
        <x14:dataValidation type="list" allowBlank="1" showInputMessage="1" showErrorMessage="1" xr:uid="{00000000-0002-0000-0100-000012000000}">
          <x14:formula1>
            <xm:f>datos!$F$27:$F$28</xm:f>
          </x14:formula1>
          <xm:sqref>E12:E35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formato captura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YHOJAN EDGARDO ESPINOSA LOPEZ</cp:lastModifiedBy>
  <dcterms:created xsi:type="dcterms:W3CDTF">2021-10-14T18:59:05Z</dcterms:created>
  <dcterms:modified xsi:type="dcterms:W3CDTF">2023-01-23T13:20:26Z</dcterms:modified>
</cp:coreProperties>
</file>